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5480" windowHeight="10920" tabRatio="715"/>
  </bookViews>
  <sheets>
    <sheet name="Արվեստ" sheetId="3" r:id="rId1"/>
    <sheet name="թիվ 3 երաժշտ" sheetId="30" r:id="rId2"/>
    <sheet name="4 երաժշտակ" sheetId="28" r:id="rId3"/>
    <sheet name="5 երաժշտակ " sheetId="29" r:id="rId4"/>
    <sheet name="6 երաժշտակ " sheetId="31" r:id="rId5"/>
    <sheet name="7 երաժշտակ " sheetId="45" r:id="rId6"/>
    <sheet name="նկարչական" sheetId="32" r:id="rId7"/>
    <sheet name="պարարվեստ" sheetId="33" r:id="rId8"/>
    <sheet name="տիկնիկային" sheetId="34" r:id="rId9"/>
    <sheet name="մանկապատան" sheetId="35" r:id="rId10"/>
    <sheet name="Անի փողային" sheetId="20" r:id="rId11"/>
    <sheet name="երիտասարդական" sheetId="16" r:id="rId12"/>
    <sheet name="գրադարան" sheetId="6" r:id="rId13"/>
    <sheet name="ավետիք" sheetId="36" r:id="rId14"/>
    <sheet name="Մհեր" sheetId="37" r:id="rId15"/>
    <sheet name="Շիրազ" sheetId="38" r:id="rId16"/>
    <sheet name="Ասլամազյան" sheetId="39" r:id="rId17"/>
    <sheet name="Կումայրի" sheetId="40" r:id="rId18"/>
    <sheet name="Զբոսայգի" sheetId="46" r:id="rId19"/>
    <sheet name="Лист1" sheetId="44" r:id="rId20"/>
  </sheets>
  <definedNames>
    <definedName name="_xlnm.Print_Area" localSheetId="2">'4 երաժշտակ'!$A$1:$F$55</definedName>
    <definedName name="_xlnm.Print_Area" localSheetId="3">'5 երաժշտակ '!$A$1:$F$56</definedName>
    <definedName name="_xlnm.Print_Area" localSheetId="4">'6 երաժշտակ '!$A$1:$F$60</definedName>
    <definedName name="_xlnm.Print_Area" localSheetId="5">'7 երաժշտակ '!$A$1:$F$51</definedName>
    <definedName name="_xlnm.Print_Area" localSheetId="0">Արվեստ!$A$1:$F$58</definedName>
    <definedName name="_xlnm.Print_Area" localSheetId="1">'թիվ 3 երաժշտ'!$A$1:$F$61</definedName>
    <definedName name="_xlnm.Print_Area" localSheetId="9">մանկապատան!$A$1:$F$59</definedName>
    <definedName name="_xlnm.Print_Area" localSheetId="6">նկարչական!$A$1:$F$51</definedName>
    <definedName name="_xlnm.Print_Area" localSheetId="7">պարարվեստ!$A$1:$F$49</definedName>
    <definedName name="_xlnm.Print_Area" localSheetId="8">տիկնիկային!$A$1:$F$60</definedName>
  </definedNames>
  <calcPr calcId="124519"/>
</workbook>
</file>

<file path=xl/calcChain.xml><?xml version="1.0" encoding="utf-8"?>
<calcChain xmlns="http://schemas.openxmlformats.org/spreadsheetml/2006/main">
  <c r="D35" i="46"/>
  <c r="E34"/>
  <c r="F34" s="1"/>
  <c r="E33"/>
  <c r="F33" s="1"/>
  <c r="E32"/>
  <c r="F32" s="1"/>
  <c r="E31"/>
  <c r="F31" s="1"/>
  <c r="F30"/>
  <c r="E30"/>
  <c r="E32" i="45"/>
  <c r="F32" s="1"/>
  <c r="D39"/>
  <c r="E36"/>
  <c r="F36" s="1"/>
  <c r="E35"/>
  <c r="F35" s="1"/>
  <c r="E34"/>
  <c r="F34" s="1"/>
  <c r="E33"/>
  <c r="F33" s="1"/>
  <c r="E31"/>
  <c r="F31" s="1"/>
  <c r="E30"/>
  <c r="E39" s="1"/>
  <c r="F35" i="30"/>
  <c r="E35" i="46" l="1"/>
  <c r="F35"/>
  <c r="F30" i="45"/>
  <c r="F37" s="1"/>
  <c r="F39" s="1"/>
  <c r="E38" i="3"/>
  <c r="F38" s="1"/>
  <c r="E33" i="40"/>
  <c r="F33" s="1"/>
  <c r="E32"/>
  <c r="F32" s="1"/>
  <c r="E34" i="28"/>
  <c r="F34" s="1"/>
  <c r="F41" i="40" l="1"/>
  <c r="F43" i="31"/>
  <c r="F42" i="29"/>
  <c r="F42" i="30"/>
  <c r="F45" i="3"/>
  <c r="D42" i="40"/>
  <c r="E40"/>
  <c r="F40" s="1"/>
  <c r="E39"/>
  <c r="F39" s="1"/>
  <c r="E38"/>
  <c r="F38" s="1"/>
  <c r="E37"/>
  <c r="F37" s="1"/>
  <c r="E36"/>
  <c r="F36" s="1"/>
  <c r="E35"/>
  <c r="F35" s="1"/>
  <c r="E34"/>
  <c r="F34" s="1"/>
  <c r="E31"/>
  <c r="F31" s="1"/>
  <c r="E30"/>
  <c r="F30" s="1"/>
  <c r="D36" i="39"/>
  <c r="E35"/>
  <c r="F35" s="1"/>
  <c r="E34"/>
  <c r="F34" s="1"/>
  <c r="E33"/>
  <c r="F33" s="1"/>
  <c r="E32"/>
  <c r="F32" s="1"/>
  <c r="E31"/>
  <c r="F31" s="1"/>
  <c r="D36" i="38"/>
  <c r="E35"/>
  <c r="F35" s="1"/>
  <c r="E34"/>
  <c r="F34" s="1"/>
  <c r="E33"/>
  <c r="F33" s="1"/>
  <c r="E32"/>
  <c r="F32" s="1"/>
  <c r="E31"/>
  <c r="F31" s="1"/>
  <c r="E30"/>
  <c r="F30" s="1"/>
  <c r="D34" i="37"/>
  <c r="E33"/>
  <c r="F33" s="1"/>
  <c r="E32"/>
  <c r="F32" s="1"/>
  <c r="E31"/>
  <c r="F31" s="1"/>
  <c r="E30"/>
  <c r="F30" s="1"/>
  <c r="E29"/>
  <c r="F29" s="1"/>
  <c r="D36" i="36"/>
  <c r="E35"/>
  <c r="F35" s="1"/>
  <c r="E34"/>
  <c r="F34" s="1"/>
  <c r="E33"/>
  <c r="F33" s="1"/>
  <c r="E32"/>
  <c r="F32" s="1"/>
  <c r="E31"/>
  <c r="F31" s="1"/>
  <c r="E30"/>
  <c r="D38" i="6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D36" i="16"/>
  <c r="E35"/>
  <c r="F35" s="1"/>
  <c r="E34"/>
  <c r="F34" s="1"/>
  <c r="E33"/>
  <c r="F33" s="1"/>
  <c r="E32"/>
  <c r="F32" s="1"/>
  <c r="E31"/>
  <c r="F31" s="1"/>
  <c r="E30"/>
  <c r="F30" s="1"/>
  <c r="D43" i="35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D47" i="34"/>
  <c r="E46"/>
  <c r="F46" s="1"/>
  <c r="E45"/>
  <c r="F45" s="1"/>
  <c r="E44"/>
  <c r="F44" s="1"/>
  <c r="E43"/>
  <c r="F43" s="1"/>
  <c r="E42"/>
  <c r="F42" s="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E29"/>
  <c r="F29" s="1"/>
  <c r="E28"/>
  <c r="F28" s="1"/>
  <c r="E27"/>
  <c r="F27" s="1"/>
  <c r="D38" i="33"/>
  <c r="E37"/>
  <c r="F37" s="1"/>
  <c r="E36"/>
  <c r="F36" s="1"/>
  <c r="E35"/>
  <c r="F35" s="1"/>
  <c r="E34"/>
  <c r="F34" s="1"/>
  <c r="E33"/>
  <c r="F33" s="1"/>
  <c r="E32"/>
  <c r="F32" s="1"/>
  <c r="E31"/>
  <c r="F31" s="1"/>
  <c r="E30"/>
  <c r="F30" s="1"/>
  <c r="D38" i="32"/>
  <c r="E37"/>
  <c r="F37" s="1"/>
  <c r="E36"/>
  <c r="F36" s="1"/>
  <c r="E35"/>
  <c r="F35" s="1"/>
  <c r="E34"/>
  <c r="F34" s="1"/>
  <c r="E33"/>
  <c r="F33" s="1"/>
  <c r="E32"/>
  <c r="F32" s="1"/>
  <c r="E31"/>
  <c r="F31" s="1"/>
  <c r="D46" i="31"/>
  <c r="E41"/>
  <c r="F41" s="1"/>
  <c r="E40"/>
  <c r="F40" s="1"/>
  <c r="E39"/>
  <c r="F39" s="1"/>
  <c r="E38"/>
  <c r="F38" s="1"/>
  <c r="E37"/>
  <c r="F37" s="1"/>
  <c r="E36"/>
  <c r="F36" s="1"/>
  <c r="E35"/>
  <c r="F35" s="1"/>
  <c r="E34"/>
  <c r="F34" s="1"/>
  <c r="E33"/>
  <c r="F33" s="1"/>
  <c r="E32"/>
  <c r="F32" s="1"/>
  <c r="D44" i="30"/>
  <c r="E40"/>
  <c r="F40" s="1"/>
  <c r="E39"/>
  <c r="F39" s="1"/>
  <c r="E38"/>
  <c r="F38" s="1"/>
  <c r="E37"/>
  <c r="F37" s="1"/>
  <c r="E36"/>
  <c r="F36" s="1"/>
  <c r="E34"/>
  <c r="F34" s="1"/>
  <c r="E33"/>
  <c r="F33" s="1"/>
  <c r="E30" i="3"/>
  <c r="F30" s="1"/>
  <c r="D44" i="29"/>
  <c r="E40"/>
  <c r="F40" s="1"/>
  <c r="E39"/>
  <c r="F39" s="1"/>
  <c r="E38"/>
  <c r="F38" s="1"/>
  <c r="E37"/>
  <c r="F37" s="1"/>
  <c r="E36"/>
  <c r="E35"/>
  <c r="F35" s="1"/>
  <c r="E34"/>
  <c r="F34" s="1"/>
  <c r="E33"/>
  <c r="F33" s="1"/>
  <c r="E32"/>
  <c r="F32" s="1"/>
  <c r="D35" i="20"/>
  <c r="E32"/>
  <c r="F32" s="1"/>
  <c r="D43" i="28"/>
  <c r="E40"/>
  <c r="F40" s="1"/>
  <c r="E39"/>
  <c r="F39" s="1"/>
  <c r="E38"/>
  <c r="F38" s="1"/>
  <c r="E37"/>
  <c r="F37" s="1"/>
  <c r="E36"/>
  <c r="F36" s="1"/>
  <c r="E35"/>
  <c r="E33"/>
  <c r="F33" s="1"/>
  <c r="E32"/>
  <c r="F32" s="1"/>
  <c r="E31"/>
  <c r="F31" s="1"/>
  <c r="E34" i="20"/>
  <c r="F34" s="1"/>
  <c r="E36" i="3"/>
  <c r="F36" s="1"/>
  <c r="E33" i="20"/>
  <c r="F33" s="1"/>
  <c r="E31"/>
  <c r="F31" s="1"/>
  <c r="E31" i="3"/>
  <c r="F31" s="1"/>
  <c r="E32"/>
  <c r="F32" s="1"/>
  <c r="E33"/>
  <c r="F33" s="1"/>
  <c r="E34"/>
  <c r="F34" s="1"/>
  <c r="E35"/>
  <c r="F35" s="1"/>
  <c r="E37"/>
  <c r="F37" s="1"/>
  <c r="E39"/>
  <c r="F39" s="1"/>
  <c r="E40"/>
  <c r="F40" s="1"/>
  <c r="E41"/>
  <c r="F41" s="1"/>
  <c r="E42"/>
  <c r="F42" s="1"/>
  <c r="E43"/>
  <c r="F43" s="1"/>
  <c r="D47"/>
  <c r="E36" i="36" l="1"/>
  <c r="F30"/>
  <c r="F36" s="1"/>
  <c r="E35" i="20"/>
  <c r="F35"/>
  <c r="F38" i="33"/>
  <c r="F35" i="28"/>
  <c r="F41" s="1"/>
  <c r="F43" s="1"/>
  <c r="E43"/>
  <c r="E42" i="31"/>
  <c r="E46" s="1"/>
  <c r="F36" i="29"/>
  <c r="E41"/>
  <c r="E44" s="1"/>
  <c r="F42" i="31"/>
  <c r="F44" s="1"/>
  <c r="F46" s="1"/>
  <c r="E42" i="40"/>
  <c r="F42"/>
  <c r="E36" i="39"/>
  <c r="F36"/>
  <c r="F36" i="38"/>
  <c r="E36"/>
  <c r="E34" i="37"/>
  <c r="F34"/>
  <c r="E38" i="6"/>
  <c r="F38"/>
  <c r="F36" i="16"/>
  <c r="E36"/>
  <c r="F43" i="35"/>
  <c r="E43"/>
  <c r="F47" i="34"/>
  <c r="E47"/>
  <c r="E38" i="33"/>
  <c r="E38" i="32"/>
  <c r="F38"/>
  <c r="E41" i="30"/>
  <c r="E44" s="1"/>
  <c r="F44" i="3"/>
  <c r="F47" s="1"/>
  <c r="E44"/>
  <c r="E47" s="1"/>
  <c r="F41" i="30"/>
  <c r="F44" s="1"/>
  <c r="F41" i="29" l="1"/>
  <c r="F44" s="1"/>
</calcChain>
</file>

<file path=xl/sharedStrings.xml><?xml version="1.0" encoding="utf-8"?>
<sst xmlns="http://schemas.openxmlformats.org/spreadsheetml/2006/main" count="486" uniqueCount="168">
  <si>
    <t>Հոգեբան</t>
  </si>
  <si>
    <t>Մեթոդիստ</t>
  </si>
  <si>
    <t>Հ Ա Ս Տ Ի Ք Ա Ց ՈՒ Ց Ա Կ</t>
  </si>
  <si>
    <t>Հայաստանի Հանրապետության Շիրակի մարզի Գյումրի համայնքի</t>
  </si>
  <si>
    <t>Ն.Տիգրանյանի անվան թիվ 1 արվեստի դպրոց ՀՈԱԿ</t>
  </si>
  <si>
    <t>Հ/Հ</t>
  </si>
  <si>
    <t>Հաստիքի անվանում</t>
  </si>
  <si>
    <t>Տարեկան աշխատավարձ</t>
  </si>
  <si>
    <t>կ.տ</t>
  </si>
  <si>
    <t>Տնօրեն</t>
  </si>
  <si>
    <t>Ուսմասվար</t>
  </si>
  <si>
    <t>Գրադարանավար</t>
  </si>
  <si>
    <t>Դասատւ 18 ժամ</t>
  </si>
  <si>
    <t>Դասատւ 24 ժամ</t>
  </si>
  <si>
    <t>Կազմակերպիչ</t>
  </si>
  <si>
    <t>Պահակ</t>
  </si>
  <si>
    <t>Հավաքարար</t>
  </si>
  <si>
    <t>Պետ.պատվեր</t>
  </si>
  <si>
    <t>Ընդամենը</t>
  </si>
  <si>
    <t>Ա.Բրուտյանի անվան թիվ 4 երաժշտական դպրոց ՀՈԱԿ</t>
  </si>
  <si>
    <t>Տնտեսվար</t>
  </si>
  <si>
    <t>Շերամի անվան թիվ 5 երաժշտական դպրոց ՀՈԱԿ</t>
  </si>
  <si>
    <t>Դասատու 18 ժամ</t>
  </si>
  <si>
    <t>Գործավար</t>
  </si>
  <si>
    <t>Խ.Ավետիսյանի անվան թիվ 7 երաժշտական դպրոց ՀՈԱԿ</t>
  </si>
  <si>
    <t>Անի փողային նվագախումբ ՀՈԱԿ</t>
  </si>
  <si>
    <t>Երաժիշտներ</t>
  </si>
  <si>
    <t>Համակրգչային օպերատոր</t>
  </si>
  <si>
    <t>Հնչյունային օպերատոր</t>
  </si>
  <si>
    <t>Ամսական աշխատավարձ</t>
  </si>
  <si>
    <t>Մեդոդիստ</t>
  </si>
  <si>
    <t>Հավելավճար</t>
  </si>
  <si>
    <t>Դասատու 24 ժամ</t>
  </si>
  <si>
    <t xml:space="preserve">Տնտեսվար </t>
  </si>
  <si>
    <t>Աշխատողների թվաքանակ  36</t>
  </si>
  <si>
    <t>(ՀՀ դրամ)</t>
  </si>
  <si>
    <t>Հաստիքային միավոր   (դրույք)</t>
  </si>
  <si>
    <t>Պաշտոնային դրույքաչափ</t>
  </si>
  <si>
    <t>Գեղարվեստական ղեկավար</t>
  </si>
  <si>
    <t>Աշխատողների թվաքանակ  44</t>
  </si>
  <si>
    <t>Աշխատողների թվաքանակ  30</t>
  </si>
  <si>
    <t>Դիրիժոր</t>
  </si>
  <si>
    <t>Ա.Տիգրանյանի անվան թիվ 3 երաժշտական դպրոց ՀՈԱԿ</t>
  </si>
  <si>
    <t>Ա.Շիշյանի անվան թիվ 6 երաժշտական դպրոց ՀՈԱԿ</t>
  </si>
  <si>
    <t>Աշխատողների թվաքանակ  48</t>
  </si>
  <si>
    <t>Բակապահ</t>
  </si>
  <si>
    <t>Համակարգչի օպերատոր</t>
  </si>
  <si>
    <t>Ա.Դ. Մերկուրովի անվան նկարչական դպրոց ՀՈԱԿ</t>
  </si>
  <si>
    <t>Փոխտնօրեն</t>
  </si>
  <si>
    <t>Դասատու</t>
  </si>
  <si>
    <t>Լաբորանտ</t>
  </si>
  <si>
    <t>Պարարվեստի դպրոց ՀՈԱԿ</t>
  </si>
  <si>
    <t>Աշխատողների թվաքանակ  20</t>
  </si>
  <si>
    <t>Նվագող</t>
  </si>
  <si>
    <t>Նվագակցող</t>
  </si>
  <si>
    <t>Գեղարվեստ.ղեկավար</t>
  </si>
  <si>
    <t>Պարող</t>
  </si>
  <si>
    <t>Ա.Ալիխանյանի անվան տիկնիկային թատրոն ՀՈԱԿ</t>
  </si>
  <si>
    <t>Գեղարվեստ ղեկավար</t>
  </si>
  <si>
    <t>Ռեժիսոր</t>
  </si>
  <si>
    <t>Դերասան</t>
  </si>
  <si>
    <t>Ադմինիստրատոր</t>
  </si>
  <si>
    <t>Երաժշտության ձևավորող</t>
  </si>
  <si>
    <t>Բեմի մոնտաժոր</t>
  </si>
  <si>
    <t>Բեմադրող նկարիչ</t>
  </si>
  <si>
    <t>Բուտաֆորիստ</t>
  </si>
  <si>
    <t>Տիկնիկագործ մեխանիզատոր</t>
  </si>
  <si>
    <t>Դերձակ</t>
  </si>
  <si>
    <t>Կատարող նկարիչ</t>
  </si>
  <si>
    <t>Ռադիստ</t>
  </si>
  <si>
    <t>Քանդակագործ</t>
  </si>
  <si>
    <t>Դեկորատոր</t>
  </si>
  <si>
    <t>Տեխ.լուսավորող</t>
  </si>
  <si>
    <t>Տիկնիկագործ դիմահարդար</t>
  </si>
  <si>
    <t>Գանձապահ</t>
  </si>
  <si>
    <t>Հավաքարար, հսկիչ</t>
  </si>
  <si>
    <t>Մանկապատանեկան արվեստի պալատ  ՀՈԱԿ</t>
  </si>
  <si>
    <t>Բաժնի վարիչ</t>
  </si>
  <si>
    <t>Կուլտ.կազմակերպիչ</t>
  </si>
  <si>
    <t>Ժող.գործիքների ղեկավար</t>
  </si>
  <si>
    <t>Բեմադրիչ</t>
  </si>
  <si>
    <t>Վոկալիստ</t>
  </si>
  <si>
    <t>Խմբակավար</t>
  </si>
  <si>
    <t>Կոնցերտմեստեր</t>
  </si>
  <si>
    <t>Պարուսույց</t>
  </si>
  <si>
    <t>&lt;&lt;Երիտասարդական պալատ&gt;&gt; ՀՈԱԿ</t>
  </si>
  <si>
    <t>Աշխատողների թվաքանակ  10</t>
  </si>
  <si>
    <t>Համակարգող</t>
  </si>
  <si>
    <t>Երիտասարդական աշխատող</t>
  </si>
  <si>
    <t>Կենտրոնական գրադարան ՀՈԱԿ</t>
  </si>
  <si>
    <t>Աշխատողների թվաքանակ  43</t>
  </si>
  <si>
    <t>Գիտ.քարտուղար</t>
  </si>
  <si>
    <t>Վարիչ</t>
  </si>
  <si>
    <t>1-ին կարգի գրադարանավար</t>
  </si>
  <si>
    <t>2-րդ կարգի գրադարանավար</t>
  </si>
  <si>
    <t>Գրադարանավարներ</t>
  </si>
  <si>
    <t>Ավետիք Իսահակյանի հուշատուն-թանգարան ՀՈԱԿ</t>
  </si>
  <si>
    <t>Գիտ.աշխատող</t>
  </si>
  <si>
    <t>Ֆոնդապահ</t>
  </si>
  <si>
    <t>Էքսկուրսավար</t>
  </si>
  <si>
    <t>Հսկիչ</t>
  </si>
  <si>
    <t>Մհեր Մկրտչյանի թանգարան ՀՈԱԿ</t>
  </si>
  <si>
    <t>Աշխատողների թվաքանակ  7</t>
  </si>
  <si>
    <t>Հովհաննես Շիրազի հուշատուն-թանգարան ՀՈԱԿ</t>
  </si>
  <si>
    <t>Աշխատողների թվաքանակ  9</t>
  </si>
  <si>
    <t>Ավ.էքսկուրսավար</t>
  </si>
  <si>
    <t>Ցուցանմուշների պահապան</t>
  </si>
  <si>
    <t>Մարիամ և Երանուհի Ասլամազյան քույրերի պատկերասրահ ՀՈԱԿ</t>
  </si>
  <si>
    <t>Աշխատողների թվաքանակ  12</t>
  </si>
  <si>
    <t xml:space="preserve"> </t>
  </si>
  <si>
    <t>Կումայրի պատմամշակութային արգելոց-թանգարան ՀՈԱԿ</t>
  </si>
  <si>
    <t>Մասնաճյուղի վարիչ</t>
  </si>
  <si>
    <t>Ինժեներ-գիտաշխատող</t>
  </si>
  <si>
    <t>Հսկիչ-գանձապահ</t>
  </si>
  <si>
    <t>Ցուցասրահի վարիչ</t>
  </si>
  <si>
    <t>Հաստիքային թվաքանակ  93</t>
  </si>
  <si>
    <t>Աշխատողների թվաքանակ  39</t>
  </si>
  <si>
    <t>Հաստիքների թվաքանակ  16</t>
  </si>
  <si>
    <t>Պատկերասրահի վարիչ</t>
  </si>
  <si>
    <t>Ավագ գիտ. աշխատողող</t>
  </si>
  <si>
    <t>Աշխատողների թվաքանակ  18</t>
  </si>
  <si>
    <t>Աշխատողների թվաքանակ  8</t>
  </si>
  <si>
    <t>&lt;&lt;ՀԱՎԵԼՎԱԾ N 1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</si>
  <si>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2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</si>
  <si>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3 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</si>
  <si>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4 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</si>
  <si>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5 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</si>
  <si>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7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</si>
  <si>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8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</si>
  <si>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9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</si>
  <si>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10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</si>
  <si>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11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</si>
  <si>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12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</si>
  <si>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13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</si>
  <si>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14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</si>
  <si>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15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</si>
  <si>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16 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</si>
  <si>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17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</si>
  <si>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18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</si>
  <si>
    <t>&lt;&lt;ՀԱՎԵԼՎԱԾ N 6                                                                      Հայաստանի Հանրապետության Շիրակի մարզի Գյումրի համայնքի ավագանու 2022 թվականի  դեկտեմբերի 26-ի                                                                                             N 259-Ա որոշման&gt;&gt;</t>
  </si>
  <si>
    <t>Աշխատողների թվաքանակ  25</t>
  </si>
  <si>
    <t>Աշխատողների թվաքանակ  37</t>
  </si>
  <si>
    <t>Դենդրոլոգ</t>
  </si>
  <si>
    <t>Այգեպան</t>
  </si>
  <si>
    <t>պահակ</t>
  </si>
  <si>
    <t>բանվոր</t>
  </si>
  <si>
    <t>Գյումրու զբոսայգիներ և պուրակներ ՀՈԱԿ</t>
  </si>
  <si>
    <t>Հաստիքների թվաքանակ  26</t>
  </si>
  <si>
    <t>ՀԱՎԵԼՎԱԾ N 1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որոշման</t>
  </si>
  <si>
    <t>ՀԱՎԵԼՎԱԾ N 2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որոշման</t>
  </si>
  <si>
    <t>ՀԱՎԵԼՎԱԾ N 3                                                                        Հայաստանի Հանրապետության Շիրակի մարզի Գյումրի համայնքի ավագանու 2023 թվականի  հունիսի  28-ի                                                                                                          N           որոշման</t>
  </si>
  <si>
    <t>ՀԱՎԵԼՎԱԾ N 4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որոշման</t>
  </si>
  <si>
    <t>ՀԱՎԵԼՎԱԾ N 5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որոշման</t>
  </si>
  <si>
    <t>ՀԱՎԵԼՎԱԾ N 6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 որոշման</t>
  </si>
  <si>
    <t>ՀԱՎԵԼՎԱԾ N 7 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 որոշման</t>
  </si>
  <si>
    <t>ՀԱՎԵԼՎԱԾ N 8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 որոշման</t>
  </si>
  <si>
    <t>ՀԱՎԵԼՎԱԾ N 9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որոշման</t>
  </si>
  <si>
    <t>ՀԱՎԵԼՎԱԾ N 10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որոշման</t>
  </si>
  <si>
    <t>ՀԱՎԵԼՎԱԾ N 11                 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  որոշման</t>
  </si>
  <si>
    <t>ՀԱՎԵԼՎԱԾ N 12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որոշման</t>
  </si>
  <si>
    <t>ՀԱՎԵԼՎԱԾ N 13                                                                   Հայաստանի Հանրապետության Շիրակի մարզի Գյումրի համայնքի ավագանու 2023 թվականի  հունիսի  28-ի                                                                                                          N         որոշման</t>
  </si>
  <si>
    <t>ՀԱՎԵԼՎԱԾ N 14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որոշման</t>
  </si>
  <si>
    <t>ՀԱՎԵԼՎԱԾ N 15          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որոշման</t>
  </si>
  <si>
    <t>ՀԱՎԵԼՎԱԾ N 16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որոշման</t>
  </si>
  <si>
    <t>ՀԱՎԵԼՎԱԾ N 17   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 որոշման</t>
  </si>
  <si>
    <t>ՀԱՎԵԼՎԱԾ N 18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 որոշման</t>
  </si>
  <si>
    <t>ՀԱՎԵԼՎԱԾ N 19                                                                   Հայաստանի Հանրապետության Շիրակի մարզի Գյումրի համայնքի ավագանու 2023 թվականի  հունիսի 28-ի                                                                                                          N            որոշման</t>
  </si>
  <si>
    <t>&lt;&lt;ՀԱՎԵԼՎԱԾ N 19                                                                     Հայաստանի Հանրապետության Շիրակի մարզի Գյումրի համայնքի ավագանու 2021 թվականի  դեկտեմբերի 27-ի                                                                                                          N 282-Ա որոշման&gt;&gt;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</si>
</sst>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0"/>
      <name val="Arial"/>
    </font>
    <font>
      <sz val="8"/>
      <name val="Arial"/>
      <family val="2"/>
      <charset val="204"/>
    </font>
    <font>
      <b/>
      <sz val="12"/>
      <name val="Arial Armenian"/>
      <family val="2"/>
    </font>
    <font>
      <sz val="10"/>
      <name val="Arial Armenian"/>
      <family val="2"/>
    </font>
    <font>
      <sz val="11"/>
      <name val="Arial Armenian"/>
      <family val="2"/>
    </font>
    <font>
      <sz val="11"/>
      <name val="Arial"/>
      <family val="2"/>
      <charset val="204"/>
    </font>
    <font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u/>
      <sz val="12"/>
      <name val="GHEA Grapalat"/>
      <family val="3"/>
    </font>
    <font>
      <b/>
      <sz val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vertAlign val="superscript"/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3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indent="2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/>
    <xf numFmtId="0" fontId="12" fillId="0" borderId="3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justify" vertical="top" wrapText="1"/>
    </xf>
    <xf numFmtId="0" fontId="12" fillId="0" borderId="3" xfId="0" applyFont="1" applyBorder="1" applyAlignment="1">
      <alignment horizontal="center" vertical="top" wrapText="1"/>
    </xf>
    <xf numFmtId="3" fontId="12" fillId="0" borderId="3" xfId="0" applyNumberFormat="1" applyFont="1" applyBorder="1" applyAlignment="1">
      <alignment horizontal="center" vertical="top" wrapText="1"/>
    </xf>
    <xf numFmtId="3" fontId="12" fillId="0" borderId="0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right" vertical="top" wrapText="1"/>
    </xf>
    <xf numFmtId="0" fontId="12" fillId="0" borderId="4" xfId="0" applyFont="1" applyBorder="1" applyAlignment="1">
      <alignment horizontal="justify" vertical="top" wrapText="1"/>
    </xf>
    <xf numFmtId="0" fontId="12" fillId="0" borderId="4" xfId="0" applyFont="1" applyBorder="1" applyAlignment="1">
      <alignment horizontal="center" vertical="top" wrapText="1"/>
    </xf>
    <xf numFmtId="3" fontId="12" fillId="0" borderId="4" xfId="0" applyNumberFormat="1" applyFont="1" applyBorder="1" applyAlignment="1">
      <alignment horizontal="center" vertical="top" wrapText="1"/>
    </xf>
    <xf numFmtId="3" fontId="12" fillId="0" borderId="0" xfId="0" applyNumberFormat="1" applyFont="1"/>
    <xf numFmtId="0" fontId="12" fillId="0" borderId="5" xfId="0" applyFont="1" applyBorder="1" applyAlignment="1">
      <alignment horizontal="right" vertical="top" wrapText="1"/>
    </xf>
    <xf numFmtId="0" fontId="12" fillId="0" borderId="5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top" wrapText="1"/>
    </xf>
    <xf numFmtId="3" fontId="12" fillId="0" borderId="5" xfId="0" applyNumberFormat="1" applyFont="1" applyBorder="1" applyAlignment="1">
      <alignment horizontal="center" vertical="top" wrapText="1"/>
    </xf>
    <xf numFmtId="3" fontId="11" fillId="0" borderId="5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right" vertical="top" wrapText="1"/>
    </xf>
    <xf numFmtId="0" fontId="11" fillId="0" borderId="5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Border="1"/>
    <xf numFmtId="0" fontId="6" fillId="0" borderId="0" xfId="0" applyFont="1" applyBorder="1"/>
    <xf numFmtId="2" fontId="12" fillId="0" borderId="4" xfId="0" applyNumberFormat="1" applyFont="1" applyBorder="1" applyAlignment="1">
      <alignment horizontal="center" vertical="top" wrapText="1"/>
    </xf>
    <xf numFmtId="3" fontId="11" fillId="0" borderId="3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justify" vertical="top" wrapText="1"/>
    </xf>
    <xf numFmtId="0" fontId="10" fillId="0" borderId="0" xfId="0" applyFont="1" applyAlignment="1">
      <alignment horizontal="left" wrapText="1"/>
    </xf>
    <xf numFmtId="3" fontId="11" fillId="0" borderId="7" xfId="0" applyNumberFormat="1" applyFont="1" applyBorder="1" applyAlignment="1">
      <alignment horizontal="center" wrapText="1"/>
    </xf>
    <xf numFmtId="0" fontId="7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6" fillId="0" borderId="0" xfId="0" applyFont="1" applyAlignment="1"/>
    <xf numFmtId="0" fontId="12" fillId="0" borderId="9" xfId="0" applyFont="1" applyBorder="1" applyAlignment="1">
      <alignment horizontal="right" vertical="top" wrapText="1"/>
    </xf>
    <xf numFmtId="0" fontId="11" fillId="0" borderId="10" xfId="0" applyFont="1" applyFill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indent="2"/>
    </xf>
    <xf numFmtId="0" fontId="11" fillId="0" borderId="0" xfId="0" applyFont="1" applyBorder="1" applyAlignment="1">
      <alignment vertical="top" wrapText="1"/>
    </xf>
    <xf numFmtId="0" fontId="11" fillId="0" borderId="0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right" vertical="top" wrapText="1"/>
    </xf>
    <xf numFmtId="0" fontId="12" fillId="0" borderId="0" xfId="0" applyFont="1" applyBorder="1" applyAlignment="1">
      <alignment horizontal="center" vertical="top" wrapText="1"/>
    </xf>
    <xf numFmtId="0" fontId="8" fillId="0" borderId="0" xfId="0" applyFont="1" applyBorder="1" applyAlignment="1"/>
    <xf numFmtId="0" fontId="7" fillId="0" borderId="0" xfId="0" applyFont="1" applyBorder="1" applyAlignment="1"/>
    <xf numFmtId="3" fontId="11" fillId="0" borderId="9" xfId="0" applyNumberFormat="1" applyFont="1" applyBorder="1" applyAlignment="1">
      <alignment horizontal="center" vertical="top" wrapText="1"/>
    </xf>
    <xf numFmtId="2" fontId="12" fillId="0" borderId="0" xfId="0" applyNumberFormat="1" applyFont="1"/>
    <xf numFmtId="0" fontId="11" fillId="0" borderId="11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2" fillId="0" borderId="14" xfId="0" applyFont="1" applyBorder="1" applyAlignment="1">
      <alignment horizontal="justify" vertical="top" wrapText="1"/>
    </xf>
    <xf numFmtId="0" fontId="11" fillId="0" borderId="14" xfId="0" applyFont="1" applyBorder="1" applyAlignment="1">
      <alignment horizontal="justify" vertical="top" wrapText="1"/>
    </xf>
    <xf numFmtId="3" fontId="12" fillId="0" borderId="15" xfId="0" applyNumberFormat="1" applyFont="1" applyBorder="1" applyAlignment="1">
      <alignment horizontal="center" vertical="top" wrapText="1"/>
    </xf>
    <xf numFmtId="3" fontId="12" fillId="0" borderId="16" xfId="0" applyNumberFormat="1" applyFont="1" applyBorder="1" applyAlignment="1">
      <alignment horizontal="center" vertical="top" wrapText="1"/>
    </xf>
    <xf numFmtId="3" fontId="11" fillId="0" borderId="16" xfId="0" applyNumberFormat="1" applyFont="1" applyBorder="1" applyAlignment="1">
      <alignment horizontal="center" vertical="top" wrapText="1"/>
    </xf>
    <xf numFmtId="3" fontId="11" fillId="0" borderId="13" xfId="0" applyNumberFormat="1" applyFont="1" applyBorder="1" applyAlignment="1">
      <alignment horizontal="center" wrapText="1"/>
    </xf>
    <xf numFmtId="0" fontId="11" fillId="0" borderId="17" xfId="0" applyFont="1" applyBorder="1" applyAlignment="1">
      <alignment horizontal="center" vertical="center" wrapText="1"/>
    </xf>
    <xf numFmtId="2" fontId="11" fillId="0" borderId="17" xfId="0" applyNumberFormat="1" applyFont="1" applyBorder="1" applyAlignment="1">
      <alignment horizontal="center" wrapText="1"/>
    </xf>
    <xf numFmtId="0" fontId="6" fillId="0" borderId="0" xfId="0" applyFont="1" applyAlignment="1">
      <alignment horizontal="left"/>
    </xf>
    <xf numFmtId="0" fontId="11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" fontId="12" fillId="0" borderId="4" xfId="0" applyNumberFormat="1" applyFont="1" applyBorder="1" applyAlignment="1">
      <alignment horizontal="center" vertical="top" wrapText="1"/>
    </xf>
    <xf numFmtId="2" fontId="12" fillId="0" borderId="5" xfId="0" applyNumberFormat="1" applyFont="1" applyBorder="1" applyAlignment="1">
      <alignment horizontal="center" vertical="top" wrapText="1"/>
    </xf>
    <xf numFmtId="1" fontId="12" fillId="0" borderId="5" xfId="0" applyNumberFormat="1" applyFont="1" applyBorder="1" applyAlignment="1">
      <alignment horizontal="center" vertical="top" wrapText="1"/>
    </xf>
    <xf numFmtId="3" fontId="11" fillId="0" borderId="4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3" fontId="7" fillId="0" borderId="6" xfId="0" applyNumberFormat="1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right" vertical="top" wrapText="1"/>
    </xf>
    <xf numFmtId="3" fontId="11" fillId="0" borderId="2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7" fillId="0" borderId="0" xfId="0" applyFont="1" applyAlignment="1">
      <alignment horizontal="left" indent="2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righ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21" xfId="0" applyFont="1" applyBorder="1"/>
    <xf numFmtId="0" fontId="7" fillId="0" borderId="22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/>
    </xf>
    <xf numFmtId="3" fontId="7" fillId="0" borderId="2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left" indent="3"/>
    </xf>
    <xf numFmtId="0" fontId="7" fillId="0" borderId="0" xfId="0" applyFont="1" applyAlignment="1">
      <alignment horizontal="center" vertical="top" wrapText="1"/>
    </xf>
    <xf numFmtId="3" fontId="7" fillId="0" borderId="20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justify" vertical="top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3" fontId="12" fillId="0" borderId="17" xfId="0" applyNumberFormat="1" applyFont="1" applyBorder="1" applyAlignment="1">
      <alignment horizontal="center" vertical="top" wrapText="1"/>
    </xf>
    <xf numFmtId="4" fontId="7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/>
    <xf numFmtId="3" fontId="11" fillId="0" borderId="8" xfId="0" applyNumberFormat="1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center" wrapText="1"/>
    </xf>
    <xf numFmtId="3" fontId="7" fillId="0" borderId="17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3" fontId="7" fillId="0" borderId="0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2" fontId="11" fillId="0" borderId="0" xfId="0" applyNumberFormat="1" applyFont="1" applyBorder="1" applyAlignment="1">
      <alignment horizontal="center" wrapText="1"/>
    </xf>
    <xf numFmtId="3" fontId="11" fillId="0" borderId="0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1" fillId="0" borderId="4" xfId="0" applyFont="1" applyBorder="1" applyAlignment="1">
      <alignment horizontal="justify" vertical="top" wrapText="1"/>
    </xf>
    <xf numFmtId="164" fontId="12" fillId="0" borderId="4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7" fillId="0" borderId="0" xfId="0" applyFont="1" applyAlignment="1"/>
    <xf numFmtId="0" fontId="7" fillId="0" borderId="6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Alignment="1"/>
    <xf numFmtId="0" fontId="11" fillId="0" borderId="0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Alignment="1"/>
    <xf numFmtId="0" fontId="7" fillId="0" borderId="6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wrapText="1"/>
    </xf>
    <xf numFmtId="0" fontId="8" fillId="0" borderId="0" xfId="0" applyFont="1" applyBorder="1" applyAlignment="1"/>
    <xf numFmtId="49" fontId="7" fillId="0" borderId="0" xfId="0" applyNumberFormat="1" applyFont="1" applyAlignment="1">
      <alignment horizontal="left" wrapText="1"/>
    </xf>
    <xf numFmtId="0" fontId="7" fillId="0" borderId="0" xfId="0" applyFont="1" applyAlignment="1">
      <alignment horizontal="right"/>
    </xf>
    <xf numFmtId="0" fontId="11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wrapText="1"/>
    </xf>
    <xf numFmtId="0" fontId="8" fillId="0" borderId="0" xfId="0" applyFont="1" applyAlignment="1"/>
    <xf numFmtId="0" fontId="7" fillId="0" borderId="0" xfId="0" applyFont="1" applyAlignment="1">
      <alignment horizontal="left"/>
    </xf>
    <xf numFmtId="0" fontId="11" fillId="0" borderId="0" xfId="0" applyFont="1" applyAlignment="1">
      <alignment horizontal="center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7" fillId="0" borderId="0" xfId="0" applyFont="1" applyAlignment="1"/>
    <xf numFmtId="0" fontId="9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59"/>
  <sheetViews>
    <sheetView tabSelected="1" workbookViewId="0">
      <selection activeCell="D2" sqref="D2:F7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164" t="s">
        <v>148</v>
      </c>
      <c r="E2" s="164"/>
      <c r="F2" s="164"/>
    </row>
    <row r="3" spans="1:14" ht="12.75" customHeight="1">
      <c r="D3" s="164"/>
      <c r="E3" s="164"/>
      <c r="F3" s="164"/>
    </row>
    <row r="4" spans="1:14" ht="12.75" customHeight="1">
      <c r="D4" s="164"/>
      <c r="E4" s="164"/>
      <c r="F4" s="164"/>
    </row>
    <row r="5" spans="1:14" ht="12.75" customHeight="1">
      <c r="D5" s="164"/>
      <c r="E5" s="164"/>
      <c r="F5" s="164"/>
    </row>
    <row r="6" spans="1:14" ht="12.75" customHeight="1">
      <c r="D6" s="164"/>
      <c r="E6" s="164"/>
      <c r="F6" s="164"/>
    </row>
    <row r="7" spans="1:14" ht="18.75" customHeight="1">
      <c r="D7" s="164"/>
      <c r="E7" s="164"/>
      <c r="F7" s="164"/>
    </row>
    <row r="8" spans="1:14" ht="15.75" customHeight="1">
      <c r="D8" s="128"/>
      <c r="E8" s="128"/>
      <c r="F8" s="128"/>
    </row>
    <row r="9" spans="1:14">
      <c r="D9" s="164" t="s">
        <v>122</v>
      </c>
      <c r="E9" s="164"/>
      <c r="F9" s="164"/>
    </row>
    <row r="10" spans="1:14">
      <c r="D10" s="164"/>
      <c r="E10" s="164"/>
      <c r="F10" s="164"/>
    </row>
    <row r="11" spans="1:14">
      <c r="D11" s="164"/>
      <c r="E11" s="164"/>
      <c r="F11" s="164"/>
    </row>
    <row r="12" spans="1:14">
      <c r="D12" s="164"/>
      <c r="E12" s="164"/>
      <c r="F12" s="164"/>
    </row>
    <row r="13" spans="1:14">
      <c r="D13" s="164"/>
      <c r="E13" s="164"/>
      <c r="F13" s="164"/>
    </row>
    <row r="14" spans="1:14">
      <c r="D14" s="164"/>
      <c r="E14" s="164"/>
      <c r="F14" s="164"/>
    </row>
    <row r="15" spans="1:14" ht="12.75" customHeight="1">
      <c r="A15" s="7"/>
      <c r="B15" s="7"/>
      <c r="C15" s="7"/>
      <c r="D15" s="164"/>
      <c r="E15" s="164"/>
      <c r="F15" s="164"/>
      <c r="G15" s="76"/>
      <c r="H15" s="41"/>
      <c r="I15" s="43"/>
      <c r="J15" s="43"/>
      <c r="K15" s="43"/>
      <c r="L15" s="43"/>
      <c r="M15" s="169"/>
      <c r="N15" s="169"/>
    </row>
    <row r="16" spans="1:14" ht="17.25">
      <c r="A16" s="10"/>
      <c r="B16" s="7"/>
      <c r="C16" s="7"/>
      <c r="D16" s="7"/>
      <c r="E16" s="76"/>
      <c r="F16" s="76"/>
      <c r="G16" s="76"/>
      <c r="H16" s="7"/>
      <c r="I16" s="54"/>
      <c r="J16" s="43"/>
      <c r="K16" s="43"/>
      <c r="L16" s="43"/>
      <c r="M16" s="169"/>
      <c r="N16" s="169"/>
    </row>
    <row r="17" spans="1:14" ht="17.25">
      <c r="A17" s="10"/>
      <c r="B17" s="7"/>
      <c r="C17" s="7"/>
      <c r="D17" s="7"/>
      <c r="E17" s="7"/>
      <c r="F17" s="7"/>
      <c r="G17" s="7"/>
      <c r="H17" s="7"/>
      <c r="I17" s="54"/>
      <c r="J17" s="43"/>
      <c r="K17" s="43"/>
      <c r="L17" s="43"/>
      <c r="M17" s="43"/>
      <c r="N17" s="43"/>
    </row>
    <row r="18" spans="1:14" ht="15.75" customHeight="1">
      <c r="A18" s="7"/>
      <c r="B18" s="7"/>
      <c r="C18" s="85"/>
      <c r="D18" s="8" t="s">
        <v>2</v>
      </c>
      <c r="E18" s="8"/>
      <c r="F18" s="8"/>
      <c r="G18" s="7"/>
      <c r="H18" s="7"/>
      <c r="I18" s="43"/>
      <c r="J18" s="43"/>
      <c r="K18" s="170"/>
      <c r="L18" s="170"/>
      <c r="M18" s="170"/>
      <c r="N18" s="43"/>
    </row>
    <row r="19" spans="1:14" ht="17.25">
      <c r="A19" s="12"/>
      <c r="B19" s="7"/>
      <c r="C19" s="7"/>
      <c r="D19" s="7"/>
      <c r="E19" s="7"/>
      <c r="F19" s="7"/>
      <c r="G19" s="7"/>
      <c r="H19" s="7"/>
      <c r="I19" s="59"/>
      <c r="J19" s="43"/>
      <c r="K19" s="43"/>
      <c r="L19" s="43"/>
      <c r="M19" s="43"/>
      <c r="N19" s="43"/>
    </row>
    <row r="20" spans="1:14" ht="17.25">
      <c r="A20" s="7"/>
      <c r="B20" s="161" t="s">
        <v>3</v>
      </c>
      <c r="C20" s="161"/>
      <c r="D20" s="161"/>
      <c r="E20" s="161"/>
      <c r="F20" s="161"/>
      <c r="G20" s="161"/>
      <c r="H20" s="7"/>
      <c r="I20" s="43"/>
      <c r="J20" s="170"/>
      <c r="K20" s="170"/>
      <c r="L20" s="170"/>
      <c r="M20" s="170"/>
      <c r="N20" s="170"/>
    </row>
    <row r="21" spans="1:14" ht="17.25">
      <c r="A21" s="12"/>
      <c r="B21" s="7"/>
      <c r="C21" s="7"/>
      <c r="D21" s="7"/>
      <c r="E21" s="7"/>
      <c r="F21" s="7"/>
      <c r="G21" s="7"/>
      <c r="H21" s="7"/>
      <c r="I21" s="59"/>
      <c r="J21" s="43"/>
      <c r="K21" s="43"/>
      <c r="L21" s="43"/>
      <c r="M21" s="43"/>
      <c r="N21" s="43"/>
    </row>
    <row r="22" spans="1:14" ht="17.25">
      <c r="A22" s="12"/>
      <c r="B22" s="163" t="s">
        <v>4</v>
      </c>
      <c r="C22" s="163"/>
      <c r="D22" s="163"/>
      <c r="E22" s="163"/>
      <c r="F22" s="163"/>
      <c r="G22" s="163"/>
      <c r="H22" s="7"/>
      <c r="I22" s="59"/>
      <c r="J22" s="171"/>
      <c r="K22" s="171"/>
      <c r="L22" s="171"/>
      <c r="M22" s="171"/>
      <c r="N22" s="171"/>
    </row>
    <row r="23" spans="1:14" ht="13.5">
      <c r="A23" s="7"/>
      <c r="B23" s="7"/>
      <c r="C23" s="7"/>
      <c r="D23" s="7"/>
      <c r="E23" s="7"/>
      <c r="F23" s="7"/>
      <c r="G23" s="7"/>
      <c r="H23" s="7"/>
      <c r="I23" s="43"/>
      <c r="J23" s="43"/>
      <c r="K23" s="43"/>
      <c r="L23" s="43"/>
      <c r="M23" s="43"/>
      <c r="N23" s="43"/>
    </row>
    <row r="24" spans="1:14" ht="14.25">
      <c r="A24" s="13"/>
      <c r="B24" s="7"/>
      <c r="C24" s="7"/>
      <c r="D24" s="7"/>
      <c r="E24" s="7"/>
      <c r="F24" s="7"/>
      <c r="G24" s="7"/>
      <c r="H24" s="7"/>
      <c r="I24" s="60"/>
      <c r="J24" s="43"/>
      <c r="K24" s="43"/>
      <c r="L24" s="43"/>
      <c r="M24" s="43"/>
      <c r="N24" s="43"/>
    </row>
    <row r="25" spans="1:14" ht="14.25">
      <c r="A25" s="7"/>
      <c r="B25" s="162" t="s">
        <v>115</v>
      </c>
      <c r="C25" s="162"/>
      <c r="D25" s="162"/>
      <c r="E25" s="14"/>
      <c r="F25" s="7"/>
      <c r="G25" s="7"/>
      <c r="H25" s="7"/>
      <c r="I25" s="43"/>
      <c r="J25" s="172"/>
      <c r="K25" s="172"/>
      <c r="L25" s="61"/>
      <c r="M25" s="43"/>
      <c r="N25" s="43"/>
    </row>
    <row r="26" spans="1:14" ht="14.25">
      <c r="A26" s="15"/>
      <c r="B26" s="7"/>
      <c r="C26" s="7"/>
      <c r="D26" s="7"/>
      <c r="E26" s="7"/>
      <c r="F26" s="7"/>
      <c r="G26" s="7"/>
      <c r="H26" s="7"/>
      <c r="I26" s="62"/>
      <c r="J26" s="43"/>
      <c r="K26" s="43"/>
      <c r="L26" s="43"/>
      <c r="M26" s="43"/>
      <c r="N26" s="43"/>
    </row>
    <row r="27" spans="1:14" ht="18" thickBot="1">
      <c r="A27" s="12"/>
      <c r="B27" s="7"/>
      <c r="C27" s="7"/>
      <c r="D27" s="7"/>
      <c r="E27" s="7"/>
      <c r="F27" s="7"/>
      <c r="G27" s="7"/>
      <c r="H27" s="7"/>
      <c r="I27" s="59"/>
      <c r="J27" s="43"/>
      <c r="K27" s="43"/>
      <c r="L27" s="43"/>
      <c r="M27" s="43"/>
      <c r="N27" s="43"/>
    </row>
    <row r="28" spans="1:14" s="6" customFormat="1" ht="45" customHeight="1">
      <c r="A28" s="167" t="s">
        <v>5</v>
      </c>
      <c r="B28" s="167" t="s">
        <v>6</v>
      </c>
      <c r="C28" s="74" t="s">
        <v>37</v>
      </c>
      <c r="D28" s="167" t="s">
        <v>36</v>
      </c>
      <c r="E28" s="16" t="s">
        <v>29</v>
      </c>
      <c r="F28" s="17" t="s">
        <v>7</v>
      </c>
      <c r="G28" s="18"/>
      <c r="H28" s="19"/>
      <c r="I28" s="175"/>
      <c r="J28" s="175"/>
      <c r="K28" s="175"/>
      <c r="L28" s="18"/>
      <c r="M28" s="63"/>
      <c r="N28" s="18"/>
    </row>
    <row r="29" spans="1:14" s="6" customFormat="1" ht="17.25" customHeight="1" thickBot="1">
      <c r="A29" s="168"/>
      <c r="B29" s="168"/>
      <c r="C29" s="75" t="s">
        <v>35</v>
      </c>
      <c r="D29" s="168"/>
      <c r="E29" s="57" t="s">
        <v>35</v>
      </c>
      <c r="F29" s="72" t="s">
        <v>35</v>
      </c>
      <c r="G29" s="18"/>
      <c r="H29" s="19"/>
      <c r="I29" s="175"/>
      <c r="J29" s="175"/>
      <c r="K29" s="175"/>
      <c r="L29" s="64"/>
      <c r="M29" s="64"/>
      <c r="N29" s="18"/>
    </row>
    <row r="30" spans="1:14" s="6" customFormat="1" ht="16.5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24"/>
      <c r="H30" s="19"/>
      <c r="I30" s="65"/>
      <c r="J30" s="47"/>
      <c r="K30" s="66"/>
      <c r="L30" s="24"/>
      <c r="M30" s="24"/>
      <c r="N30" s="24"/>
    </row>
    <row r="31" spans="1:14" s="6" customFormat="1" ht="15.75" customHeight="1">
      <c r="A31" s="25">
        <v>2</v>
      </c>
      <c r="B31" s="26" t="s">
        <v>10</v>
      </c>
      <c r="C31" s="28">
        <v>110000</v>
      </c>
      <c r="D31" s="27">
        <v>2</v>
      </c>
      <c r="E31" s="23">
        <f t="shared" ref="E31:E43" si="0">SUM(C31*D31)</f>
        <v>220000</v>
      </c>
      <c r="F31" s="23">
        <f t="shared" ref="F31:F45" si="1">SUM(E31*12)</f>
        <v>2640000</v>
      </c>
      <c r="G31" s="24"/>
      <c r="H31" s="19"/>
      <c r="I31" s="65"/>
      <c r="J31" s="47"/>
      <c r="K31" s="66"/>
      <c r="L31" s="24"/>
      <c r="M31" s="24"/>
      <c r="N31" s="24"/>
    </row>
    <row r="32" spans="1:14" s="6" customFormat="1" ht="16.5" customHeight="1">
      <c r="A32" s="20">
        <v>3</v>
      </c>
      <c r="B32" s="26" t="s">
        <v>30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24"/>
      <c r="H32" s="19"/>
      <c r="I32" s="65"/>
      <c r="J32" s="47"/>
      <c r="K32" s="66"/>
      <c r="L32" s="24"/>
      <c r="M32" s="24"/>
      <c r="N32" s="24"/>
    </row>
    <row r="33" spans="1:14" s="6" customFormat="1" ht="18" customHeight="1">
      <c r="A33" s="25">
        <v>4</v>
      </c>
      <c r="B33" s="26" t="s">
        <v>11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7.25" customHeight="1">
      <c r="A34" s="20">
        <v>5</v>
      </c>
      <c r="B34" s="26" t="s">
        <v>12</v>
      </c>
      <c r="C34" s="28">
        <v>104500</v>
      </c>
      <c r="D34" s="27">
        <v>69.201999999999998</v>
      </c>
      <c r="E34" s="23">
        <f t="shared" si="0"/>
        <v>7231609</v>
      </c>
      <c r="F34" s="23">
        <f t="shared" si="1"/>
        <v>86779308</v>
      </c>
      <c r="G34" s="24"/>
      <c r="H34" s="70"/>
      <c r="I34" s="65"/>
      <c r="J34" s="47"/>
      <c r="K34" s="66"/>
      <c r="L34" s="24"/>
      <c r="M34" s="24"/>
      <c r="N34" s="24"/>
    </row>
    <row r="35" spans="1:14" s="6" customFormat="1" ht="15.75" customHeight="1">
      <c r="A35" s="25">
        <v>6</v>
      </c>
      <c r="B35" s="26" t="s">
        <v>13</v>
      </c>
      <c r="C35" s="28">
        <v>104500</v>
      </c>
      <c r="D35" s="27">
        <v>11.375</v>
      </c>
      <c r="E35" s="23">
        <f t="shared" si="0"/>
        <v>1188687.5</v>
      </c>
      <c r="F35" s="23">
        <f t="shared" si="1"/>
        <v>14264250</v>
      </c>
      <c r="G35" s="24"/>
      <c r="H35" s="70"/>
      <c r="I35" s="65"/>
      <c r="J35" s="47"/>
      <c r="K35" s="66"/>
      <c r="L35" s="24"/>
      <c r="M35" s="24"/>
      <c r="N35" s="24"/>
    </row>
    <row r="36" spans="1:14" s="6" customFormat="1" ht="15.75" customHeight="1">
      <c r="A36" s="20">
        <v>7</v>
      </c>
      <c r="B36" s="26" t="s">
        <v>14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29"/>
      <c r="I36" s="65"/>
      <c r="J36" s="47"/>
      <c r="K36" s="66"/>
      <c r="L36" s="24"/>
      <c r="M36" s="24"/>
      <c r="N36" s="24"/>
    </row>
    <row r="37" spans="1:14" s="6" customFormat="1" ht="16.5">
      <c r="A37" s="25">
        <v>8</v>
      </c>
      <c r="B37" s="26" t="s">
        <v>15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24"/>
      <c r="H37" s="19"/>
      <c r="I37" s="65"/>
      <c r="J37" s="47"/>
      <c r="K37" s="66"/>
      <c r="L37" s="24"/>
      <c r="M37" s="24"/>
      <c r="N37" s="24"/>
    </row>
    <row r="38" spans="1:14" s="6" customFormat="1" ht="16.5">
      <c r="A38" s="20">
        <v>9</v>
      </c>
      <c r="B38" s="26" t="s">
        <v>20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24"/>
      <c r="H38" s="19"/>
      <c r="I38" s="65"/>
      <c r="J38" s="47"/>
      <c r="K38" s="66"/>
      <c r="L38" s="24"/>
      <c r="M38" s="24"/>
      <c r="N38" s="24"/>
    </row>
    <row r="39" spans="1:14" s="6" customFormat="1" ht="17.25" customHeight="1">
      <c r="A39" s="25">
        <v>10</v>
      </c>
      <c r="B39" s="26" t="s">
        <v>16</v>
      </c>
      <c r="C39" s="28">
        <v>104000</v>
      </c>
      <c r="D39" s="27">
        <v>3</v>
      </c>
      <c r="E39" s="23">
        <f t="shared" si="0"/>
        <v>312000</v>
      </c>
      <c r="F39" s="23">
        <f t="shared" si="1"/>
        <v>3744000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7.25" customHeight="1">
      <c r="A40" s="20">
        <v>11</v>
      </c>
      <c r="B40" s="26" t="s">
        <v>23</v>
      </c>
      <c r="C40" s="28">
        <v>104000</v>
      </c>
      <c r="D40" s="27">
        <v>1</v>
      </c>
      <c r="E40" s="23">
        <f t="shared" si="0"/>
        <v>104000</v>
      </c>
      <c r="F40" s="23">
        <f t="shared" si="1"/>
        <v>1248000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8.75" customHeight="1">
      <c r="A41" s="25">
        <v>12</v>
      </c>
      <c r="B41" s="26" t="s">
        <v>27</v>
      </c>
      <c r="C41" s="28">
        <v>104500</v>
      </c>
      <c r="D41" s="27">
        <v>1</v>
      </c>
      <c r="E41" s="23">
        <f t="shared" si="0"/>
        <v>104500</v>
      </c>
      <c r="F41" s="23">
        <f t="shared" si="1"/>
        <v>1254000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8.75" customHeight="1">
      <c r="A42" s="20">
        <v>13</v>
      </c>
      <c r="B42" s="26" t="s">
        <v>28</v>
      </c>
      <c r="C42" s="28">
        <v>104500</v>
      </c>
      <c r="D42" s="27">
        <v>1</v>
      </c>
      <c r="E42" s="23">
        <f t="shared" si="0"/>
        <v>104500</v>
      </c>
      <c r="F42" s="23">
        <f t="shared" si="1"/>
        <v>1254000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18.75" customHeight="1">
      <c r="A43" s="25">
        <v>14</v>
      </c>
      <c r="B43" s="26" t="s">
        <v>0</v>
      </c>
      <c r="C43" s="28">
        <v>104500</v>
      </c>
      <c r="D43" s="27">
        <v>1</v>
      </c>
      <c r="E43" s="23">
        <f t="shared" si="0"/>
        <v>104500</v>
      </c>
      <c r="F43" s="23">
        <f t="shared" si="1"/>
        <v>1254000</v>
      </c>
      <c r="G43" s="24"/>
      <c r="H43" s="19"/>
      <c r="I43" s="65"/>
      <c r="J43" s="47"/>
      <c r="K43" s="66"/>
      <c r="L43" s="24"/>
      <c r="M43" s="24"/>
      <c r="N43" s="24"/>
    </row>
    <row r="44" spans="1:14" s="6" customFormat="1" ht="17.25" customHeight="1">
      <c r="A44" s="20"/>
      <c r="B44" s="132" t="s">
        <v>18</v>
      </c>
      <c r="C44" s="28"/>
      <c r="D44" s="27"/>
      <c r="E44" s="45">
        <f>SUM(E30:E43)</f>
        <v>10011796.5</v>
      </c>
      <c r="F44" s="45">
        <f t="shared" ref="F44" si="2">SUM(F30:F43)</f>
        <v>120141558</v>
      </c>
      <c r="G44" s="24"/>
      <c r="H44" s="19"/>
      <c r="I44" s="65"/>
      <c r="J44" s="47"/>
      <c r="K44" s="66"/>
      <c r="L44" s="24"/>
      <c r="M44" s="24"/>
      <c r="N44" s="24"/>
    </row>
    <row r="45" spans="1:14" s="6" customFormat="1" ht="17.25" customHeight="1">
      <c r="A45" s="56"/>
      <c r="B45" s="26" t="s">
        <v>31</v>
      </c>
      <c r="C45" s="31"/>
      <c r="D45" s="32"/>
      <c r="E45" s="45">
        <v>26000</v>
      </c>
      <c r="F45" s="23">
        <f t="shared" si="1"/>
        <v>312000</v>
      </c>
      <c r="G45" s="24"/>
      <c r="H45" s="19"/>
      <c r="I45" s="65"/>
      <c r="J45" s="47"/>
      <c r="K45" s="66"/>
      <c r="L45" s="24"/>
      <c r="M45" s="24"/>
      <c r="N45" s="24"/>
    </row>
    <row r="46" spans="1:14" s="6" customFormat="1" ht="17.25" customHeight="1" thickBot="1">
      <c r="A46" s="30"/>
      <c r="B46" s="36" t="s">
        <v>17</v>
      </c>
      <c r="C46" s="36"/>
      <c r="D46" s="37"/>
      <c r="E46" s="34"/>
      <c r="F46" s="34">
        <v>5665000</v>
      </c>
      <c r="G46" s="24"/>
      <c r="H46" s="19"/>
      <c r="I46" s="65"/>
      <c r="J46" s="47"/>
      <c r="K46" s="66"/>
      <c r="L46" s="24"/>
      <c r="M46" s="24"/>
      <c r="N46" s="24"/>
    </row>
    <row r="47" spans="1:14" s="6" customFormat="1" ht="21.75" customHeight="1" thickBot="1">
      <c r="A47" s="165" t="s">
        <v>18</v>
      </c>
      <c r="B47" s="166"/>
      <c r="C47" s="38"/>
      <c r="D47" s="38">
        <f>SUM(D30:D44)</f>
        <v>95.576999999999998</v>
      </c>
      <c r="E47" s="39">
        <f>SUM(E44:E46)</f>
        <v>10037796.5</v>
      </c>
      <c r="F47" s="39">
        <f>SUM(F44+F45)-F46</f>
        <v>114788558</v>
      </c>
      <c r="G47" s="40"/>
      <c r="H47" s="19"/>
      <c r="I47" s="149"/>
      <c r="J47" s="149"/>
      <c r="K47" s="46"/>
      <c r="L47" s="40"/>
      <c r="M47" s="40"/>
      <c r="N47" s="40"/>
    </row>
    <row r="48" spans="1:14" ht="17.25">
      <c r="A48" s="11"/>
      <c r="B48" s="7"/>
      <c r="C48" s="7"/>
      <c r="D48" s="7"/>
      <c r="E48" s="7"/>
      <c r="F48" s="11"/>
      <c r="G48" s="11"/>
      <c r="H48" s="7"/>
      <c r="I48" s="42"/>
      <c r="J48" s="43"/>
      <c r="K48" s="43"/>
      <c r="L48" s="43"/>
      <c r="M48" s="42"/>
      <c r="N48" s="42"/>
    </row>
    <row r="49" spans="1:14" ht="17.25">
      <c r="A49" s="11"/>
      <c r="B49" s="7"/>
      <c r="C49" s="7"/>
      <c r="D49" s="7"/>
      <c r="E49" s="7"/>
      <c r="F49" s="7"/>
      <c r="G49" s="7"/>
      <c r="H49" s="7"/>
      <c r="I49" s="42"/>
      <c r="J49" s="43"/>
      <c r="K49" s="43"/>
      <c r="L49" s="43"/>
      <c r="M49" s="43"/>
      <c r="N49" s="43"/>
    </row>
    <row r="50" spans="1:14" ht="42" customHeight="1">
      <c r="A50" s="11"/>
      <c r="B50" s="178"/>
      <c r="C50" s="178"/>
      <c r="D50" s="178"/>
      <c r="E50" s="178"/>
      <c r="F50" s="178"/>
      <c r="G50" s="41"/>
      <c r="H50" s="7"/>
      <c r="I50" s="42"/>
      <c r="J50" s="176"/>
      <c r="K50" s="177"/>
      <c r="L50" s="67"/>
      <c r="M50" s="68"/>
      <c r="N50" s="68"/>
    </row>
    <row r="51" spans="1:14" ht="17.25">
      <c r="A51" s="11"/>
      <c r="B51" s="7"/>
      <c r="C51" s="7"/>
      <c r="D51" s="11"/>
      <c r="E51" s="11"/>
      <c r="F51" s="7"/>
      <c r="G51" s="7"/>
      <c r="H51" s="7"/>
      <c r="I51" s="42"/>
      <c r="J51" s="43"/>
      <c r="K51" s="42"/>
      <c r="L51" s="42"/>
      <c r="M51" s="43"/>
      <c r="N51" s="43"/>
    </row>
    <row r="52" spans="1:14" ht="17.25">
      <c r="A52" s="11"/>
      <c r="B52" s="7"/>
      <c r="C52" s="7"/>
      <c r="D52" s="11"/>
      <c r="E52" s="11"/>
      <c r="F52" s="7"/>
      <c r="G52" s="7"/>
      <c r="H52" s="7"/>
      <c r="I52" s="42"/>
      <c r="J52" s="43"/>
      <c r="K52" s="42"/>
      <c r="L52" s="42"/>
      <c r="M52" s="43"/>
      <c r="N52" s="43"/>
    </row>
    <row r="53" spans="1:14" ht="17.25">
      <c r="A53" s="11"/>
      <c r="B53" s="11"/>
      <c r="C53" s="11"/>
      <c r="D53" s="7"/>
      <c r="E53" s="41"/>
      <c r="F53" s="41"/>
      <c r="G53" s="41"/>
      <c r="H53" s="42"/>
      <c r="I53" s="42"/>
      <c r="J53" s="42"/>
      <c r="K53" s="43"/>
      <c r="L53" s="43"/>
      <c r="M53" s="68"/>
      <c r="N53" s="68"/>
    </row>
    <row r="54" spans="1:14" ht="17.25">
      <c r="A54" s="11"/>
      <c r="B54" s="11"/>
      <c r="C54" s="11"/>
      <c r="D54" s="7"/>
      <c r="E54" s="7"/>
      <c r="F54" s="41"/>
      <c r="G54" s="41"/>
      <c r="H54" s="42"/>
      <c r="I54" s="42"/>
      <c r="J54" s="42"/>
      <c r="K54" s="43"/>
      <c r="L54" s="43"/>
      <c r="M54" s="68"/>
      <c r="N54" s="68"/>
    </row>
    <row r="55" spans="1:14" ht="17.25">
      <c r="A55" s="10"/>
      <c r="B55" s="173"/>
      <c r="C55" s="173"/>
      <c r="D55" s="173"/>
      <c r="E55" s="7"/>
      <c r="F55" s="7"/>
      <c r="G55" s="7"/>
      <c r="H55" s="43"/>
      <c r="I55" s="54"/>
      <c r="J55" s="174"/>
      <c r="K55" s="174"/>
      <c r="L55" s="43"/>
      <c r="M55" s="43"/>
      <c r="N55" s="43"/>
    </row>
    <row r="56" spans="1:14" ht="17.25">
      <c r="A56" s="10"/>
      <c r="B56" s="173"/>
      <c r="C56" s="173"/>
      <c r="D56" s="173"/>
      <c r="E56" s="7"/>
      <c r="F56" s="41"/>
      <c r="G56" s="41"/>
      <c r="H56" s="43"/>
      <c r="I56" s="54"/>
      <c r="J56" s="174"/>
      <c r="K56" s="174"/>
      <c r="L56" s="43"/>
      <c r="M56" s="68"/>
      <c r="N56" s="68"/>
    </row>
    <row r="57" spans="1:14" ht="33.75" customHeight="1">
      <c r="A57" s="10"/>
      <c r="B57" s="173"/>
      <c r="C57" s="173"/>
      <c r="D57" s="173"/>
      <c r="E57" s="10"/>
      <c r="F57" s="41"/>
      <c r="G57" s="7"/>
      <c r="H57" s="7"/>
      <c r="I57" s="54"/>
      <c r="J57" s="174"/>
      <c r="K57" s="174"/>
      <c r="L57" s="54"/>
      <c r="M57" s="43"/>
      <c r="N57" s="43"/>
    </row>
    <row r="58" spans="1:14" ht="17.25">
      <c r="A58" s="7"/>
      <c r="B58" s="11"/>
      <c r="C58" s="11"/>
      <c r="D58" s="10"/>
      <c r="E58" s="7"/>
      <c r="F58" s="11"/>
      <c r="G58" s="7"/>
      <c r="H58" s="7"/>
      <c r="I58" s="43"/>
      <c r="J58" s="42"/>
      <c r="K58" s="54"/>
      <c r="L58" s="42"/>
      <c r="M58" s="42"/>
      <c r="N58" s="43"/>
    </row>
    <row r="59" spans="1:14" ht="17.25">
      <c r="A59" s="7"/>
      <c r="B59" s="7"/>
      <c r="C59" s="7"/>
      <c r="D59" s="10"/>
      <c r="E59" s="10"/>
      <c r="F59" s="7"/>
      <c r="G59" s="7"/>
      <c r="H59" s="7"/>
    </row>
  </sheetData>
  <mergeCells count="21">
    <mergeCell ref="B55:D57"/>
    <mergeCell ref="B28:B29"/>
    <mergeCell ref="D28:D29"/>
    <mergeCell ref="J55:K57"/>
    <mergeCell ref="I28:I29"/>
    <mergeCell ref="J50:K50"/>
    <mergeCell ref="J28:J29"/>
    <mergeCell ref="K28:K29"/>
    <mergeCell ref="B50:F50"/>
    <mergeCell ref="M15:N16"/>
    <mergeCell ref="K18:M18"/>
    <mergeCell ref="J20:N20"/>
    <mergeCell ref="J22:N22"/>
    <mergeCell ref="J25:K25"/>
    <mergeCell ref="B20:G20"/>
    <mergeCell ref="B25:D25"/>
    <mergeCell ref="B22:G22"/>
    <mergeCell ref="D2:F7"/>
    <mergeCell ref="A47:B47"/>
    <mergeCell ref="A28:A29"/>
    <mergeCell ref="D9:F15"/>
  </mergeCells>
  <phoneticPr fontId="1" type="noConversion"/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7" min="14" max="6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2:I58"/>
  <sheetViews>
    <sheetView topLeftCell="A40" workbookViewId="0">
      <selection activeCell="B46" sqref="B46:F46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4" width="16.7109375" customWidth="1"/>
    <col min="5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87" t="s">
        <v>157</v>
      </c>
      <c r="E2" s="187"/>
      <c r="F2" s="187"/>
    </row>
    <row r="3" spans="1:8" ht="12.75" customHeight="1">
      <c r="D3" s="187"/>
      <c r="E3" s="187"/>
      <c r="F3" s="187"/>
    </row>
    <row r="4" spans="1:8" ht="12.75" customHeight="1">
      <c r="D4" s="187"/>
      <c r="E4" s="187"/>
      <c r="F4" s="187"/>
    </row>
    <row r="5" spans="1:8" ht="12.75" customHeight="1">
      <c r="D5" s="187"/>
      <c r="E5" s="187"/>
      <c r="F5" s="187"/>
    </row>
    <row r="6" spans="1:8" ht="12.75" customHeight="1">
      <c r="D6" s="187"/>
      <c r="E6" s="187"/>
      <c r="F6" s="187"/>
    </row>
    <row r="7" spans="1:8" ht="23.25" customHeight="1">
      <c r="D7" s="187"/>
      <c r="E7" s="187"/>
      <c r="F7" s="187"/>
    </row>
    <row r="9" spans="1:8">
      <c r="D9" s="187" t="s">
        <v>130</v>
      </c>
      <c r="E9" s="187"/>
      <c r="F9" s="187"/>
    </row>
    <row r="10" spans="1:8">
      <c r="D10" s="187"/>
      <c r="E10" s="187"/>
      <c r="F10" s="187"/>
    </row>
    <row r="11" spans="1:8">
      <c r="D11" s="187"/>
      <c r="E11" s="187"/>
      <c r="F11" s="187"/>
    </row>
    <row r="12" spans="1:8">
      <c r="D12" s="187"/>
      <c r="E12" s="187"/>
      <c r="F12" s="187"/>
    </row>
    <row r="13" spans="1:8" ht="12.75" customHeight="1">
      <c r="A13" s="7"/>
      <c r="B13" s="7"/>
      <c r="C13" s="7"/>
      <c r="D13" s="187"/>
      <c r="E13" s="187"/>
      <c r="F13" s="187"/>
      <c r="G13" s="7"/>
      <c r="H13" s="1"/>
    </row>
    <row r="14" spans="1:8" ht="12.75" customHeight="1">
      <c r="A14" s="7"/>
      <c r="B14" s="7"/>
      <c r="C14" s="7"/>
      <c r="D14" s="187"/>
      <c r="E14" s="187"/>
      <c r="F14" s="187"/>
      <c r="G14" s="7"/>
      <c r="H14" s="1"/>
    </row>
    <row r="15" spans="1:8" ht="12.75" customHeight="1">
      <c r="A15" s="7"/>
      <c r="B15" s="7"/>
      <c r="C15" s="7"/>
      <c r="D15" s="187"/>
      <c r="E15" s="187"/>
      <c r="F15" s="187"/>
      <c r="G15" s="7"/>
      <c r="H15" s="1"/>
    </row>
    <row r="16" spans="1:8" ht="16.5" customHeight="1">
      <c r="A16" s="10"/>
      <c r="B16" s="7"/>
      <c r="C16" s="7"/>
      <c r="D16" s="7"/>
      <c r="E16" s="113"/>
      <c r="F16" s="113"/>
      <c r="G16" s="7"/>
      <c r="H16" s="1"/>
    </row>
    <row r="17" spans="1:8" ht="17.25">
      <c r="A17" s="7"/>
      <c r="B17" s="7"/>
      <c r="C17" s="7"/>
      <c r="D17" s="41" t="s">
        <v>2</v>
      </c>
      <c r="E17" s="41"/>
      <c r="F17" s="41"/>
      <c r="G17" s="7"/>
      <c r="H17" s="1"/>
    </row>
    <row r="18" spans="1:8" ht="14.25" customHeight="1">
      <c r="A18" s="12"/>
      <c r="B18" s="7"/>
      <c r="C18" s="7"/>
      <c r="D18" s="7"/>
      <c r="E18" s="7"/>
      <c r="F18" s="7"/>
      <c r="G18" s="7"/>
      <c r="H18" s="1"/>
    </row>
    <row r="19" spans="1:8" ht="17.25">
      <c r="A19" s="7"/>
      <c r="B19" s="161" t="s">
        <v>3</v>
      </c>
      <c r="C19" s="161"/>
      <c r="D19" s="161"/>
      <c r="E19" s="161"/>
      <c r="F19" s="41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12"/>
      <c r="B21" s="163" t="s">
        <v>76</v>
      </c>
      <c r="C21" s="163"/>
      <c r="D21" s="163"/>
      <c r="E21" s="163"/>
      <c r="F21" s="7"/>
      <c r="G21" s="7"/>
      <c r="H21" s="1"/>
    </row>
    <row r="22" spans="1:8" ht="19.5">
      <c r="A22" s="7"/>
      <c r="B22" s="7"/>
      <c r="C22" s="7"/>
      <c r="D22" s="7"/>
      <c r="E22" s="88"/>
      <c r="F22" s="7"/>
      <c r="G22" s="7"/>
      <c r="H22" s="1"/>
    </row>
    <row r="23" spans="1:8" ht="17.25">
      <c r="A23" s="12"/>
      <c r="B23" s="7"/>
      <c r="C23" s="7"/>
      <c r="D23" s="7"/>
      <c r="E23" s="7"/>
      <c r="F23" s="7"/>
      <c r="G23" s="7"/>
      <c r="H23" s="1"/>
    </row>
    <row r="24" spans="1:8" ht="14.25">
      <c r="A24" s="13"/>
      <c r="B24" s="7"/>
      <c r="C24" s="7"/>
      <c r="D24" s="7"/>
      <c r="E24" s="7"/>
      <c r="F24" s="7"/>
      <c r="G24" s="7"/>
      <c r="H24" s="1"/>
    </row>
    <row r="25" spans="1:8" ht="14.25">
      <c r="A25" s="7"/>
      <c r="B25" s="162" t="s">
        <v>116</v>
      </c>
      <c r="C25" s="162"/>
      <c r="D25" s="162"/>
      <c r="E25" s="162"/>
      <c r="F25" s="7"/>
      <c r="G25" s="7"/>
      <c r="H25" s="1"/>
    </row>
    <row r="26" spans="1:8" ht="14.25">
      <c r="A26" s="15"/>
      <c r="B26" s="7"/>
      <c r="C26" s="7"/>
      <c r="D26" s="7"/>
      <c r="E26" s="43"/>
      <c r="F26" s="7"/>
      <c r="G26" s="7"/>
      <c r="H26" s="1"/>
    </row>
    <row r="27" spans="1:8" s="6" customFormat="1" ht="42.75" customHeight="1" thickBot="1">
      <c r="A27" s="12"/>
      <c r="B27" s="7"/>
      <c r="C27" s="7"/>
      <c r="D27" s="7"/>
      <c r="E27" s="7"/>
      <c r="F27" s="7"/>
      <c r="G27" s="7"/>
      <c r="H27" s="5"/>
    </row>
    <row r="28" spans="1:8" s="6" customFormat="1" ht="19.5" customHeight="1">
      <c r="A28" s="167" t="s">
        <v>5</v>
      </c>
      <c r="B28" s="167" t="s">
        <v>6</v>
      </c>
      <c r="C28" s="74" t="s">
        <v>37</v>
      </c>
      <c r="D28" s="167" t="s">
        <v>36</v>
      </c>
      <c r="E28" s="16" t="s">
        <v>29</v>
      </c>
      <c r="F28" s="17" t="s">
        <v>7</v>
      </c>
      <c r="G28" s="19"/>
      <c r="H28" s="5"/>
    </row>
    <row r="29" spans="1:8" s="6" customFormat="1" ht="17.25" thickBot="1">
      <c r="A29" s="168"/>
      <c r="B29" s="168"/>
      <c r="C29" s="75" t="s">
        <v>35</v>
      </c>
      <c r="D29" s="168"/>
      <c r="E29" s="72" t="s">
        <v>35</v>
      </c>
      <c r="F29" s="72" t="s">
        <v>35</v>
      </c>
      <c r="G29" s="19"/>
      <c r="H29" s="5"/>
    </row>
    <row r="30" spans="1:8" s="6" customFormat="1" ht="16.5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5"/>
    </row>
    <row r="31" spans="1:8" s="6" customFormat="1" ht="16.5">
      <c r="A31" s="25">
        <v>2</v>
      </c>
      <c r="B31" s="26" t="s">
        <v>10</v>
      </c>
      <c r="C31" s="28">
        <v>110000</v>
      </c>
      <c r="D31" s="27">
        <v>1</v>
      </c>
      <c r="E31" s="23">
        <f t="shared" ref="E31:E42" si="0">SUM(C31*D31)</f>
        <v>110000</v>
      </c>
      <c r="F31" s="23">
        <f t="shared" ref="F31:F42" si="1">SUM(E31*12)</f>
        <v>1320000</v>
      </c>
      <c r="G31" s="19"/>
      <c r="H31" s="5"/>
    </row>
    <row r="32" spans="1:8" s="6" customFormat="1" ht="16.5">
      <c r="A32" s="20">
        <v>3</v>
      </c>
      <c r="B32" s="26" t="s">
        <v>77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  <c r="H32" s="5"/>
    </row>
    <row r="33" spans="1:9" s="6" customFormat="1" ht="16.5">
      <c r="A33" s="25">
        <v>4</v>
      </c>
      <c r="B33" s="26" t="s">
        <v>78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19"/>
      <c r="H33" s="5"/>
    </row>
    <row r="34" spans="1:9" s="6" customFormat="1" ht="16.5">
      <c r="A34" s="20">
        <v>5</v>
      </c>
      <c r="B34" s="26" t="s">
        <v>54</v>
      </c>
      <c r="C34" s="28">
        <v>104500</v>
      </c>
      <c r="D34" s="27">
        <v>6</v>
      </c>
      <c r="E34" s="23">
        <f t="shared" si="0"/>
        <v>627000</v>
      </c>
      <c r="F34" s="23">
        <f t="shared" si="1"/>
        <v>7524000</v>
      </c>
      <c r="G34" s="19"/>
      <c r="H34" s="5"/>
    </row>
    <row r="35" spans="1:9" s="6" customFormat="1" ht="21.75" customHeight="1">
      <c r="A35" s="25">
        <v>6</v>
      </c>
      <c r="B35" s="26" t="s">
        <v>79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9"/>
      <c r="H35" s="5"/>
    </row>
    <row r="36" spans="1:9" s="6" customFormat="1" ht="18" customHeight="1">
      <c r="A36" s="20">
        <v>7</v>
      </c>
      <c r="B36" s="26" t="s">
        <v>16</v>
      </c>
      <c r="C36" s="28">
        <v>104000</v>
      </c>
      <c r="D36" s="27">
        <v>2</v>
      </c>
      <c r="E36" s="23">
        <f t="shared" si="0"/>
        <v>208000</v>
      </c>
      <c r="F36" s="23">
        <f t="shared" si="1"/>
        <v>2496000</v>
      </c>
      <c r="G36" s="19"/>
      <c r="H36" s="5"/>
    </row>
    <row r="37" spans="1:9" s="6" customFormat="1" ht="20.25" customHeight="1">
      <c r="A37" s="25">
        <v>8</v>
      </c>
      <c r="B37" s="26" t="s">
        <v>15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19"/>
      <c r="H37" s="5"/>
    </row>
    <row r="38" spans="1:9" ht="20.25" customHeight="1">
      <c r="A38" s="20">
        <v>9</v>
      </c>
      <c r="B38" s="26" t="s">
        <v>80</v>
      </c>
      <c r="C38" s="28">
        <v>104500</v>
      </c>
      <c r="D38" s="27">
        <v>1</v>
      </c>
      <c r="E38" s="23">
        <f t="shared" si="0"/>
        <v>104500</v>
      </c>
      <c r="F38" s="23">
        <f t="shared" si="1"/>
        <v>1254000</v>
      </c>
      <c r="G38" s="19"/>
      <c r="H38" s="1"/>
    </row>
    <row r="39" spans="1:9" ht="20.25" customHeight="1">
      <c r="A39" s="25">
        <v>10</v>
      </c>
      <c r="B39" s="26" t="s">
        <v>81</v>
      </c>
      <c r="C39" s="28">
        <v>104500</v>
      </c>
      <c r="D39" s="27">
        <v>1</v>
      </c>
      <c r="E39" s="23">
        <f t="shared" si="0"/>
        <v>104500</v>
      </c>
      <c r="F39" s="23">
        <f t="shared" si="1"/>
        <v>1254000</v>
      </c>
      <c r="G39" s="19"/>
      <c r="H39" s="1"/>
    </row>
    <row r="40" spans="1:9" ht="20.25" customHeight="1">
      <c r="A40" s="20">
        <v>11</v>
      </c>
      <c r="B40" s="26" t="s">
        <v>82</v>
      </c>
      <c r="C40" s="28">
        <v>104500</v>
      </c>
      <c r="D40" s="27">
        <v>15.75</v>
      </c>
      <c r="E40" s="23">
        <f t="shared" si="0"/>
        <v>1645875</v>
      </c>
      <c r="F40" s="23">
        <f t="shared" si="1"/>
        <v>19750500</v>
      </c>
      <c r="G40" s="19"/>
      <c r="H40" s="1"/>
    </row>
    <row r="41" spans="1:9" ht="20.25" customHeight="1">
      <c r="A41" s="25">
        <v>12</v>
      </c>
      <c r="B41" s="31" t="s">
        <v>83</v>
      </c>
      <c r="C41" s="28">
        <v>104500</v>
      </c>
      <c r="D41" s="32">
        <v>1</v>
      </c>
      <c r="E41" s="23">
        <f t="shared" si="0"/>
        <v>104500</v>
      </c>
      <c r="F41" s="23">
        <f t="shared" si="1"/>
        <v>1254000</v>
      </c>
      <c r="G41" s="19"/>
      <c r="H41" s="1"/>
    </row>
    <row r="42" spans="1:9" ht="20.25" customHeight="1" thickBot="1">
      <c r="A42" s="20">
        <v>13</v>
      </c>
      <c r="B42" s="31" t="s">
        <v>84</v>
      </c>
      <c r="C42" s="28">
        <v>104500</v>
      </c>
      <c r="D42" s="32">
        <v>4</v>
      </c>
      <c r="E42" s="23">
        <f t="shared" si="0"/>
        <v>418000</v>
      </c>
      <c r="F42" s="23">
        <f t="shared" si="1"/>
        <v>5016000</v>
      </c>
      <c r="G42" s="19"/>
      <c r="H42" s="1"/>
    </row>
    <row r="43" spans="1:9" ht="20.25" customHeight="1" thickBot="1">
      <c r="A43" s="188" t="s">
        <v>18</v>
      </c>
      <c r="B43" s="189"/>
      <c r="C43" s="51"/>
      <c r="D43" s="38">
        <f>SUM(D30:D42)</f>
        <v>36.75</v>
      </c>
      <c r="E43" s="39">
        <f>SUM(E30:E42)</f>
        <v>3860875</v>
      </c>
      <c r="F43" s="73">
        <f>SUM(F30:F42)</f>
        <v>46330500</v>
      </c>
      <c r="G43" s="19"/>
      <c r="H43" s="2"/>
      <c r="I43" s="4"/>
    </row>
    <row r="44" spans="1:9" ht="20.25" customHeight="1">
      <c r="A44" s="111"/>
      <c r="B44" s="111"/>
      <c r="C44" s="111"/>
      <c r="D44" s="46"/>
      <c r="E44" s="40"/>
      <c r="F44" s="40"/>
      <c r="G44" s="19"/>
      <c r="H44" s="3"/>
      <c r="I44" s="4"/>
    </row>
    <row r="45" spans="1:9" ht="20.25" customHeight="1">
      <c r="A45" s="11"/>
      <c r="B45" s="7"/>
      <c r="C45" s="7"/>
      <c r="D45" s="7"/>
      <c r="E45" s="11"/>
      <c r="F45" s="11"/>
      <c r="G45" s="7"/>
      <c r="H45" s="3"/>
      <c r="I45" s="4"/>
    </row>
    <row r="46" spans="1:9" ht="43.5" customHeight="1">
      <c r="A46" s="11"/>
      <c r="B46" s="178"/>
      <c r="C46" s="178"/>
      <c r="D46" s="178"/>
      <c r="E46" s="178"/>
      <c r="F46" s="178"/>
      <c r="G46" s="41"/>
      <c r="H46" s="3"/>
      <c r="I46" s="4"/>
    </row>
    <row r="47" spans="1:9" ht="20.25" customHeight="1">
      <c r="A47" s="11"/>
      <c r="B47" s="7"/>
      <c r="C47" s="7"/>
      <c r="D47" s="11"/>
      <c r="E47" s="7"/>
      <c r="F47" s="7"/>
      <c r="G47" s="7"/>
      <c r="H47" s="1"/>
    </row>
    <row r="48" spans="1:9" ht="20.25" customHeight="1">
      <c r="A48" s="11"/>
      <c r="B48" s="7"/>
      <c r="C48" s="7"/>
      <c r="D48" s="11"/>
      <c r="E48" s="7"/>
      <c r="F48" s="7"/>
      <c r="G48" s="7"/>
    </row>
    <row r="49" spans="1:7" ht="20.25" customHeight="1">
      <c r="A49" s="11"/>
      <c r="B49" s="11"/>
      <c r="C49" s="11"/>
      <c r="D49" s="7"/>
      <c r="E49" s="7"/>
      <c r="F49" s="12"/>
      <c r="G49" s="42"/>
    </row>
    <row r="50" spans="1:7" ht="20.25" customHeight="1">
      <c r="A50" s="11"/>
      <c r="B50" s="11"/>
      <c r="C50" s="11"/>
      <c r="D50" s="7"/>
      <c r="E50" s="7"/>
      <c r="F50" s="7"/>
      <c r="G50" s="43"/>
    </row>
    <row r="51" spans="1:7" ht="20.25" customHeight="1">
      <c r="A51" s="10"/>
      <c r="B51" s="7"/>
      <c r="C51" s="7"/>
      <c r="D51" s="11"/>
      <c r="E51" s="7"/>
      <c r="F51" s="11"/>
      <c r="G51" s="43"/>
    </row>
    <row r="52" spans="1:7" ht="20.25" customHeight="1">
      <c r="A52" s="10"/>
      <c r="B52" s="150"/>
      <c r="C52" s="150"/>
      <c r="D52" s="150"/>
      <c r="E52" s="7"/>
      <c r="F52" s="12"/>
      <c r="G52" s="43"/>
    </row>
    <row r="53" spans="1:7" ht="20.25" customHeight="1">
      <c r="A53" s="10"/>
      <c r="B53" s="150"/>
      <c r="C53" s="150"/>
      <c r="D53" s="150"/>
      <c r="E53" s="7"/>
      <c r="F53" s="7"/>
      <c r="G53" s="7"/>
    </row>
    <row r="54" spans="1:7" ht="20.25" customHeight="1">
      <c r="A54" s="7"/>
      <c r="B54" s="150"/>
      <c r="C54" s="150"/>
      <c r="D54" s="150"/>
      <c r="E54" s="11"/>
      <c r="F54" s="11"/>
      <c r="G54" s="7"/>
    </row>
    <row r="55" spans="1:7" ht="20.25" customHeight="1">
      <c r="A55" s="7"/>
      <c r="B55" s="7"/>
      <c r="C55" s="7"/>
      <c r="D55" s="10"/>
      <c r="E55" s="7"/>
      <c r="F55" s="7"/>
      <c r="G55" s="7"/>
    </row>
    <row r="56" spans="1:7" ht="20.25" customHeight="1">
      <c r="A56" s="7"/>
      <c r="B56" s="7"/>
      <c r="C56" s="7"/>
      <c r="D56" s="7"/>
      <c r="E56" s="7"/>
      <c r="F56" s="7"/>
    </row>
    <row r="57" spans="1:7" ht="13.5">
      <c r="A57" s="7"/>
      <c r="B57" s="7"/>
      <c r="C57" s="7"/>
      <c r="D57" s="7"/>
      <c r="E57" s="7"/>
      <c r="F57" s="7"/>
    </row>
    <row r="58" spans="1:7" ht="13.5">
      <c r="A58" s="7"/>
      <c r="B58" s="7"/>
      <c r="C58" s="7"/>
      <c r="D58" s="7"/>
      <c r="E58" s="7"/>
      <c r="F58" s="7"/>
    </row>
  </sheetData>
  <mergeCells count="10">
    <mergeCell ref="A43:B43"/>
    <mergeCell ref="D9:F15"/>
    <mergeCell ref="B46:F46"/>
    <mergeCell ref="D2:F7"/>
    <mergeCell ref="A28:A29"/>
    <mergeCell ref="B21:E21"/>
    <mergeCell ref="B25:E25"/>
    <mergeCell ref="B28:B29"/>
    <mergeCell ref="D28:D29"/>
    <mergeCell ref="B19:E19"/>
  </mergeCells>
  <printOptions horizontalCentered="1"/>
  <pageMargins left="0" right="0" top="0.19685039370078741" bottom="0" header="0.51181102362204722" footer="0.51181102362204722"/>
  <pageSetup paperSize="9" scale="75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2:I53"/>
  <sheetViews>
    <sheetView workbookViewId="0">
      <selection activeCell="B38" sqref="B38:F38"/>
    </sheetView>
  </sheetViews>
  <sheetFormatPr defaultRowHeight="12.75"/>
  <cols>
    <col min="1" max="1" width="6" customWidth="1"/>
    <col min="2" max="2" width="17.85546875" customWidth="1"/>
    <col min="3" max="3" width="17.28515625" customWidth="1"/>
    <col min="4" max="4" width="17.85546875" customWidth="1"/>
    <col min="5" max="5" width="18.42578125" customWidth="1"/>
    <col min="6" max="6" width="18" customWidth="1"/>
    <col min="7" max="7" width="13" customWidth="1"/>
  </cols>
  <sheetData>
    <row r="2" spans="1:9">
      <c r="D2" s="187" t="s">
        <v>158</v>
      </c>
      <c r="E2" s="187"/>
      <c r="F2" s="187"/>
    </row>
    <row r="3" spans="1:9">
      <c r="D3" s="187"/>
      <c r="E3" s="187"/>
      <c r="F3" s="187"/>
    </row>
    <row r="4" spans="1:9">
      <c r="D4" s="187"/>
      <c r="E4" s="187"/>
      <c r="F4" s="187"/>
    </row>
    <row r="5" spans="1:9">
      <c r="D5" s="187"/>
      <c r="E5" s="187"/>
      <c r="F5" s="187"/>
    </row>
    <row r="6" spans="1:9">
      <c r="D6" s="187"/>
      <c r="E6" s="187"/>
      <c r="F6" s="187"/>
    </row>
    <row r="7" spans="1:9" ht="19.5" customHeight="1">
      <c r="D7" s="187"/>
      <c r="E7" s="187"/>
      <c r="F7" s="187"/>
    </row>
    <row r="9" spans="1:9">
      <c r="D9" s="187" t="s">
        <v>131</v>
      </c>
      <c r="E9" s="187"/>
      <c r="F9" s="187"/>
    </row>
    <row r="10" spans="1:9">
      <c r="D10" s="187"/>
      <c r="E10" s="187"/>
      <c r="F10" s="187"/>
    </row>
    <row r="11" spans="1:9">
      <c r="D11" s="187"/>
      <c r="E11" s="187"/>
      <c r="F11" s="187"/>
    </row>
    <row r="12" spans="1:9">
      <c r="D12" s="187"/>
      <c r="E12" s="187"/>
      <c r="F12" s="187"/>
    </row>
    <row r="13" spans="1:9">
      <c r="D13" s="187"/>
      <c r="E13" s="187"/>
      <c r="F13" s="187"/>
    </row>
    <row r="14" spans="1:9" ht="12.75" customHeight="1">
      <c r="A14" s="7"/>
      <c r="B14" s="7"/>
      <c r="C14" s="7"/>
      <c r="D14" s="187"/>
      <c r="E14" s="187"/>
      <c r="F14" s="187"/>
      <c r="G14" s="58"/>
      <c r="H14" s="58"/>
      <c r="I14" s="7"/>
    </row>
    <row r="15" spans="1:9" ht="12.75" customHeight="1">
      <c r="A15" s="7"/>
      <c r="B15" s="7"/>
      <c r="C15" s="7"/>
      <c r="D15" s="187"/>
      <c r="E15" s="187"/>
      <c r="F15" s="187"/>
      <c r="G15" s="58"/>
      <c r="H15" s="58"/>
      <c r="I15" s="7"/>
    </row>
    <row r="16" spans="1:9" ht="12.75" customHeight="1">
      <c r="A16" s="7"/>
      <c r="B16" s="7"/>
      <c r="C16" s="7"/>
      <c r="D16" s="187"/>
      <c r="E16" s="187"/>
      <c r="F16" s="187"/>
      <c r="G16" s="58"/>
      <c r="H16" s="58"/>
      <c r="I16" s="7"/>
    </row>
    <row r="17" spans="1:9" ht="17.25">
      <c r="A17" s="10"/>
      <c r="B17" s="7"/>
      <c r="C17" s="7"/>
      <c r="D17" s="7"/>
      <c r="E17" s="7"/>
      <c r="F17" s="11"/>
      <c r="G17" s="7"/>
      <c r="H17" s="7"/>
      <c r="I17" s="7"/>
    </row>
    <row r="18" spans="1:9" ht="17.25">
      <c r="A18" s="10"/>
      <c r="B18" s="7"/>
      <c r="C18" s="7"/>
      <c r="D18" s="41" t="s">
        <v>2</v>
      </c>
      <c r="E18" s="41"/>
      <c r="F18" s="41"/>
      <c r="G18" s="7"/>
      <c r="H18" s="7"/>
      <c r="I18" s="7"/>
    </row>
    <row r="19" spans="1:9" ht="12.75" customHeight="1">
      <c r="A19" s="7"/>
      <c r="B19" s="7"/>
      <c r="C19" s="7"/>
      <c r="D19" s="7"/>
      <c r="E19" s="7"/>
      <c r="F19" s="7"/>
      <c r="G19" s="7"/>
      <c r="H19" s="7"/>
      <c r="I19" s="7"/>
    </row>
    <row r="20" spans="1:9" ht="17.25">
      <c r="A20" s="12"/>
      <c r="B20" s="161" t="s">
        <v>3</v>
      </c>
      <c r="C20" s="161"/>
      <c r="D20" s="161"/>
      <c r="E20" s="161"/>
      <c r="F20" s="161"/>
      <c r="G20" s="7"/>
      <c r="H20" s="7"/>
      <c r="I20" s="7"/>
    </row>
    <row r="21" spans="1:9" ht="17.25">
      <c r="A21" s="12"/>
      <c r="B21" s="41"/>
      <c r="C21" s="41"/>
      <c r="D21" s="41"/>
      <c r="E21" s="41"/>
      <c r="F21" s="41"/>
      <c r="G21" s="7"/>
      <c r="H21" s="7"/>
      <c r="I21" s="7"/>
    </row>
    <row r="22" spans="1:9" ht="18" customHeight="1">
      <c r="A22" s="7"/>
      <c r="B22" s="7"/>
      <c r="C22" s="7"/>
      <c r="D22" s="186" t="s">
        <v>25</v>
      </c>
      <c r="E22" s="186"/>
      <c r="F22" s="186"/>
      <c r="G22" s="7"/>
      <c r="H22" s="7"/>
      <c r="I22" s="7"/>
    </row>
    <row r="23" spans="1:9" ht="17.25">
      <c r="A23" s="12"/>
      <c r="B23" s="7"/>
      <c r="C23" s="7"/>
      <c r="D23" s="55"/>
      <c r="E23" s="55"/>
      <c r="F23" s="55"/>
      <c r="G23" s="7"/>
      <c r="H23" s="7"/>
      <c r="I23" s="7"/>
    </row>
    <row r="24" spans="1:9" ht="17.25">
      <c r="A24" s="12"/>
      <c r="B24" s="7"/>
      <c r="C24" s="7"/>
      <c r="D24" s="7"/>
      <c r="E24" s="7"/>
      <c r="F24" s="7"/>
      <c r="G24" s="7"/>
      <c r="H24" s="7"/>
      <c r="I24" s="7"/>
    </row>
    <row r="25" spans="1:9" ht="14.25">
      <c r="A25" s="13"/>
      <c r="B25" s="7"/>
      <c r="C25" s="7"/>
      <c r="D25" s="7"/>
      <c r="E25" s="7"/>
      <c r="F25" s="7"/>
      <c r="G25" s="7"/>
      <c r="H25" s="7"/>
      <c r="I25" s="7"/>
    </row>
    <row r="26" spans="1:9" ht="14.25">
      <c r="A26" s="7"/>
      <c r="B26" s="162" t="s">
        <v>40</v>
      </c>
      <c r="C26" s="162"/>
      <c r="D26" s="162"/>
      <c r="E26" s="162"/>
      <c r="F26" s="7"/>
      <c r="G26" s="7"/>
      <c r="H26" s="7"/>
      <c r="I26" s="7"/>
    </row>
    <row r="27" spans="1:9" ht="14.25">
      <c r="A27" s="15"/>
      <c r="B27" s="7"/>
      <c r="C27" s="7"/>
      <c r="D27" s="7"/>
      <c r="E27" s="43"/>
      <c r="F27" s="7"/>
      <c r="G27" s="7"/>
      <c r="H27" s="7"/>
      <c r="I27" s="7"/>
    </row>
    <row r="28" spans="1:9" ht="18" thickBot="1">
      <c r="A28" s="12"/>
      <c r="B28" s="7"/>
      <c r="C28" s="7"/>
      <c r="D28" s="7"/>
      <c r="E28" s="7"/>
      <c r="F28" s="7"/>
      <c r="G28" s="7"/>
      <c r="H28" s="7"/>
      <c r="I28" s="7"/>
    </row>
    <row r="29" spans="1:9" s="6" customFormat="1" ht="42.75" customHeight="1">
      <c r="A29" s="167" t="s">
        <v>5</v>
      </c>
      <c r="B29" s="167" t="s">
        <v>6</v>
      </c>
      <c r="C29" s="74" t="s">
        <v>37</v>
      </c>
      <c r="D29" s="167" t="s">
        <v>36</v>
      </c>
      <c r="E29" s="16" t="s">
        <v>29</v>
      </c>
      <c r="F29" s="17" t="s">
        <v>7</v>
      </c>
      <c r="G29" s="19"/>
      <c r="H29" s="19"/>
      <c r="I29" s="19"/>
    </row>
    <row r="30" spans="1:9" s="6" customFormat="1" ht="21.75" customHeight="1" thickBot="1">
      <c r="A30" s="168"/>
      <c r="B30" s="168"/>
      <c r="C30" s="75" t="s">
        <v>35</v>
      </c>
      <c r="D30" s="168"/>
      <c r="E30" s="57" t="s">
        <v>35</v>
      </c>
      <c r="F30" s="72" t="s">
        <v>35</v>
      </c>
      <c r="G30" s="19"/>
      <c r="H30" s="19"/>
      <c r="I30" s="19"/>
    </row>
    <row r="31" spans="1:9" s="6" customFormat="1" ht="16.5">
      <c r="A31" s="21">
        <v>1</v>
      </c>
      <c r="B31" s="21" t="s">
        <v>9</v>
      </c>
      <c r="C31" s="23">
        <v>121000</v>
      </c>
      <c r="D31" s="22">
        <v>1</v>
      </c>
      <c r="E31" s="23">
        <f>SUM(C31*D31)</f>
        <v>121000</v>
      </c>
      <c r="F31" s="23">
        <f>SUM(E31*12)</f>
        <v>1452000</v>
      </c>
      <c r="G31" s="19"/>
      <c r="H31" s="19"/>
      <c r="I31" s="19"/>
    </row>
    <row r="32" spans="1:9" s="6" customFormat="1" ht="16.5">
      <c r="A32" s="21">
        <v>2</v>
      </c>
      <c r="B32" s="26" t="s">
        <v>41</v>
      </c>
      <c r="C32" s="28">
        <v>104500</v>
      </c>
      <c r="D32" s="27">
        <v>1</v>
      </c>
      <c r="E32" s="23">
        <f>SUM(C32*D32)</f>
        <v>104500</v>
      </c>
      <c r="F32" s="23">
        <f t="shared" ref="F32:F34" si="0">SUM(E32*12)</f>
        <v>1254000</v>
      </c>
      <c r="G32" s="19"/>
      <c r="H32" s="19"/>
      <c r="I32" s="19"/>
    </row>
    <row r="33" spans="1:9" s="6" customFormat="1" ht="16.5">
      <c r="A33" s="26">
        <v>3</v>
      </c>
      <c r="B33" s="26" t="s">
        <v>26</v>
      </c>
      <c r="C33" s="28">
        <v>104500</v>
      </c>
      <c r="D33" s="27">
        <v>27</v>
      </c>
      <c r="E33" s="28">
        <f>SUM(C33*D33)</f>
        <v>2821500</v>
      </c>
      <c r="F33" s="23">
        <f t="shared" si="0"/>
        <v>33858000</v>
      </c>
      <c r="G33" s="19"/>
      <c r="H33" s="19"/>
      <c r="I33" s="19"/>
    </row>
    <row r="34" spans="1:9" s="6" customFormat="1" ht="17.25" thickBot="1">
      <c r="A34" s="21">
        <v>4</v>
      </c>
      <c r="B34" s="31" t="s">
        <v>16</v>
      </c>
      <c r="C34" s="33">
        <v>104000</v>
      </c>
      <c r="D34" s="32">
        <v>0.5</v>
      </c>
      <c r="E34" s="28">
        <f>SUM(C34*D34)</f>
        <v>52000</v>
      </c>
      <c r="F34" s="23">
        <f t="shared" si="0"/>
        <v>624000</v>
      </c>
      <c r="G34" s="19"/>
      <c r="H34" s="19"/>
      <c r="I34" s="19"/>
    </row>
    <row r="35" spans="1:9" s="6" customFormat="1" ht="17.25" customHeight="1" thickBot="1">
      <c r="A35" s="188" t="s">
        <v>18</v>
      </c>
      <c r="B35" s="189"/>
      <c r="C35" s="51"/>
      <c r="D35" s="51">
        <f>SUM(D31:D34)</f>
        <v>29.5</v>
      </c>
      <c r="E35" s="53">
        <f>SUM(E31:E34)</f>
        <v>3099000</v>
      </c>
      <c r="F35" s="53">
        <f>SUM(F31:F34)</f>
        <v>37188000</v>
      </c>
      <c r="G35" s="19"/>
      <c r="H35" s="19"/>
      <c r="I35" s="19"/>
    </row>
    <row r="36" spans="1:9" s="6" customFormat="1" ht="17.25" customHeight="1">
      <c r="A36" s="111"/>
      <c r="B36" s="111"/>
      <c r="C36" s="111"/>
      <c r="D36" s="111"/>
      <c r="E36" s="95"/>
      <c r="F36" s="95"/>
      <c r="G36" s="19"/>
      <c r="H36" s="19"/>
      <c r="I36" s="19"/>
    </row>
    <row r="37" spans="1:9" s="6" customFormat="1" ht="17.25" customHeight="1">
      <c r="A37" s="111"/>
      <c r="B37" s="111"/>
      <c r="C37" s="111"/>
      <c r="D37" s="111"/>
      <c r="E37" s="95"/>
      <c r="F37" s="95"/>
      <c r="G37" s="19"/>
      <c r="H37" s="19"/>
      <c r="I37" s="19"/>
    </row>
    <row r="38" spans="1:9" s="6" customFormat="1" ht="41.25" customHeight="1">
      <c r="A38" s="46"/>
      <c r="B38" s="178"/>
      <c r="C38" s="178"/>
      <c r="D38" s="178"/>
      <c r="E38" s="178"/>
      <c r="F38" s="178"/>
      <c r="G38" s="19"/>
      <c r="H38" s="19"/>
      <c r="I38" s="19"/>
    </row>
    <row r="39" spans="1:9" ht="17.25">
      <c r="A39" s="11"/>
      <c r="B39" s="7"/>
      <c r="C39" s="7"/>
      <c r="D39" s="7"/>
      <c r="E39" s="7"/>
      <c r="F39" s="7"/>
      <c r="G39" s="7"/>
      <c r="H39" s="7"/>
      <c r="I39" s="7"/>
    </row>
    <row r="40" spans="1:9" ht="21.75" customHeight="1">
      <c r="A40" s="11"/>
      <c r="B40" s="146"/>
      <c r="C40" s="146"/>
      <c r="D40" s="147"/>
      <c r="E40" s="148"/>
      <c r="F40" s="148"/>
      <c r="G40" s="7"/>
      <c r="H40" s="7"/>
      <c r="I40" s="7"/>
    </row>
    <row r="41" spans="1:9" ht="17.25">
      <c r="A41" s="11"/>
      <c r="B41" s="7"/>
      <c r="C41" s="7"/>
      <c r="D41" s="11"/>
      <c r="E41" s="7"/>
      <c r="F41" s="7"/>
      <c r="G41" s="7"/>
      <c r="H41" s="7"/>
      <c r="I41" s="7"/>
    </row>
    <row r="42" spans="1:9" ht="17.25">
      <c r="A42" s="11"/>
      <c r="B42" s="7"/>
      <c r="C42" s="7"/>
      <c r="D42" s="11"/>
      <c r="E42" s="7"/>
      <c r="F42" s="7"/>
      <c r="G42" s="7"/>
      <c r="H42" s="7"/>
      <c r="I42" s="7"/>
    </row>
    <row r="43" spans="1:9" ht="17.25">
      <c r="A43" s="11"/>
      <c r="B43" s="11"/>
      <c r="C43" s="11"/>
      <c r="D43" s="7"/>
      <c r="E43" s="7"/>
      <c r="F43" s="135"/>
      <c r="G43" s="42"/>
      <c r="H43" s="43"/>
      <c r="I43" s="7"/>
    </row>
    <row r="44" spans="1:9" ht="17.25">
      <c r="A44" s="11"/>
      <c r="B44" s="11"/>
      <c r="C44" s="11"/>
      <c r="D44" s="7"/>
      <c r="E44" s="7"/>
      <c r="F44" s="7"/>
      <c r="G44" s="43"/>
      <c r="H44" s="43"/>
      <c r="I44" s="7"/>
    </row>
    <row r="45" spans="1:9" ht="17.25">
      <c r="A45" s="10"/>
      <c r="B45" s="7"/>
      <c r="C45" s="7"/>
      <c r="D45" s="11"/>
      <c r="E45" s="7"/>
      <c r="F45" s="11"/>
      <c r="G45" s="43"/>
      <c r="H45" s="43"/>
      <c r="I45" s="7"/>
    </row>
    <row r="46" spans="1:9" ht="17.25">
      <c r="A46" s="10"/>
      <c r="B46" s="173"/>
      <c r="C46" s="173"/>
      <c r="D46" s="173"/>
      <c r="E46" s="7"/>
      <c r="F46" s="12"/>
      <c r="G46" s="43"/>
      <c r="H46" s="43"/>
      <c r="I46" s="7"/>
    </row>
    <row r="47" spans="1:9" ht="17.25">
      <c r="A47" s="10"/>
      <c r="B47" s="173"/>
      <c r="C47" s="173"/>
      <c r="D47" s="173"/>
      <c r="E47" s="7"/>
      <c r="F47" s="7"/>
      <c r="G47" s="7"/>
      <c r="H47" s="7"/>
      <c r="I47" s="7"/>
    </row>
    <row r="48" spans="1:9" ht="32.25" customHeight="1">
      <c r="A48" s="7"/>
      <c r="B48" s="173"/>
      <c r="C48" s="173"/>
      <c r="D48" s="173"/>
      <c r="E48" s="7"/>
      <c r="F48" s="11"/>
      <c r="G48" s="7"/>
      <c r="H48" s="7"/>
      <c r="I48" s="7"/>
    </row>
    <row r="49" spans="1:9" ht="17.25">
      <c r="A49" s="7"/>
      <c r="B49" s="7"/>
      <c r="C49" s="7"/>
      <c r="D49" s="10"/>
      <c r="E49" s="10"/>
      <c r="F49" s="7"/>
      <c r="G49" s="7"/>
      <c r="H49" s="7"/>
      <c r="I49" s="7"/>
    </row>
    <row r="50" spans="1:9" ht="13.5">
      <c r="A50" s="7"/>
      <c r="B50" s="7"/>
      <c r="C50" s="7"/>
      <c r="D50" s="7"/>
      <c r="E50" s="7"/>
      <c r="F50" s="7"/>
      <c r="G50" s="7"/>
      <c r="H50" s="7"/>
      <c r="I50" s="7"/>
    </row>
    <row r="51" spans="1:9" ht="13.5">
      <c r="A51" s="7"/>
      <c r="B51" s="7"/>
      <c r="C51" s="7"/>
      <c r="D51" s="7"/>
      <c r="E51" s="7"/>
      <c r="F51" s="7"/>
      <c r="G51" s="7"/>
      <c r="H51" s="7"/>
      <c r="I51" s="7"/>
    </row>
    <row r="53" spans="1:9" ht="17.25">
      <c r="E53" s="10" t="s">
        <v>8</v>
      </c>
    </row>
  </sheetData>
  <mergeCells count="11">
    <mergeCell ref="B46:D48"/>
    <mergeCell ref="B20:F20"/>
    <mergeCell ref="D9:F16"/>
    <mergeCell ref="B38:F38"/>
    <mergeCell ref="A29:A30"/>
    <mergeCell ref="B29:B30"/>
    <mergeCell ref="D29:D30"/>
    <mergeCell ref="A35:B35"/>
    <mergeCell ref="D2:F7"/>
    <mergeCell ref="D22:F22"/>
    <mergeCell ref="B26:E26"/>
  </mergeCells>
  <printOptions horizontalCentered="1"/>
  <pageMargins left="0" right="0" top="0" bottom="0" header="0.51181102362204722" footer="0.51181102362204722"/>
  <pageSetup paperSize="9" scale="8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2:H50"/>
  <sheetViews>
    <sheetView topLeftCell="A31" workbookViewId="0">
      <selection activeCell="B39" sqref="B39:F39"/>
    </sheetView>
  </sheetViews>
  <sheetFormatPr defaultRowHeight="12.75"/>
  <cols>
    <col min="1" max="1" width="6.85546875" customWidth="1"/>
    <col min="2" max="2" width="26.140625" customWidth="1"/>
    <col min="3" max="3" width="16.85546875" customWidth="1"/>
    <col min="4" max="4" width="15.5703125" customWidth="1"/>
    <col min="5" max="5" width="18.28515625" customWidth="1"/>
    <col min="6" max="6" width="18.42578125" customWidth="1"/>
  </cols>
  <sheetData>
    <row r="2" spans="1:8">
      <c r="D2" s="187" t="s">
        <v>159</v>
      </c>
      <c r="E2" s="187"/>
      <c r="F2" s="187"/>
    </row>
    <row r="3" spans="1:8">
      <c r="D3" s="187"/>
      <c r="E3" s="187"/>
      <c r="F3" s="187"/>
    </row>
    <row r="4" spans="1:8">
      <c r="D4" s="187"/>
      <c r="E4" s="187"/>
      <c r="F4" s="187"/>
    </row>
    <row r="5" spans="1:8">
      <c r="D5" s="187"/>
      <c r="E5" s="187"/>
      <c r="F5" s="187"/>
    </row>
    <row r="6" spans="1:8">
      <c r="D6" s="187"/>
      <c r="E6" s="187"/>
      <c r="F6" s="187"/>
    </row>
    <row r="7" spans="1:8" ht="18.75" customHeight="1">
      <c r="D7" s="187"/>
      <c r="E7" s="187"/>
      <c r="F7" s="187"/>
    </row>
    <row r="9" spans="1:8">
      <c r="D9" s="164" t="s">
        <v>132</v>
      </c>
      <c r="E9" s="164"/>
      <c r="F9" s="164"/>
    </row>
    <row r="10" spans="1:8">
      <c r="D10" s="164"/>
      <c r="E10" s="164"/>
      <c r="F10" s="164"/>
    </row>
    <row r="11" spans="1:8">
      <c r="D11" s="164"/>
      <c r="E11" s="164"/>
      <c r="F11" s="164"/>
    </row>
    <row r="12" spans="1:8">
      <c r="D12" s="164"/>
      <c r="E12" s="164"/>
      <c r="F12" s="164"/>
    </row>
    <row r="13" spans="1:8" ht="16.5" customHeight="1">
      <c r="A13" s="7"/>
      <c r="B13" s="7"/>
      <c r="C13" s="7"/>
      <c r="D13" s="164"/>
      <c r="E13" s="164"/>
      <c r="F13" s="164"/>
      <c r="G13" s="7"/>
      <c r="H13" s="7"/>
    </row>
    <row r="14" spans="1:8" ht="16.5" customHeight="1">
      <c r="A14" s="7"/>
      <c r="B14" s="7"/>
      <c r="C14" s="7"/>
      <c r="D14" s="164"/>
      <c r="E14" s="164"/>
      <c r="F14" s="164"/>
      <c r="G14" s="7"/>
      <c r="H14" s="7"/>
    </row>
    <row r="15" spans="1:8" ht="17.25">
      <c r="A15" s="10"/>
      <c r="B15" s="7"/>
      <c r="C15" s="7"/>
      <c r="D15" s="7"/>
      <c r="E15" s="7"/>
      <c r="F15" s="7"/>
      <c r="G15" s="7"/>
      <c r="H15" s="7"/>
    </row>
    <row r="16" spans="1:8" ht="17.25">
      <c r="A16" s="10"/>
      <c r="B16" s="7"/>
      <c r="C16" s="7"/>
      <c r="D16" s="41" t="s">
        <v>2</v>
      </c>
      <c r="E16" s="41"/>
      <c r="F16" s="41"/>
      <c r="G16" s="7"/>
      <c r="H16" s="7"/>
    </row>
    <row r="17" spans="1:8" ht="13.5">
      <c r="A17" s="7"/>
      <c r="B17" s="7"/>
      <c r="C17" s="7"/>
      <c r="D17" s="7"/>
      <c r="E17" s="7"/>
      <c r="F17" s="7"/>
      <c r="G17" s="7"/>
      <c r="H17" s="7"/>
    </row>
    <row r="18" spans="1:8" ht="17.25">
      <c r="A18" s="12"/>
      <c r="B18" s="161" t="s">
        <v>3</v>
      </c>
      <c r="C18" s="161"/>
      <c r="D18" s="161"/>
      <c r="E18" s="161"/>
      <c r="F18" s="161"/>
      <c r="G18" s="7"/>
      <c r="H18" s="7"/>
    </row>
    <row r="19" spans="1:8" ht="17.25">
      <c r="A19" s="7"/>
      <c r="B19" s="7"/>
      <c r="C19" s="7"/>
      <c r="D19" s="41"/>
      <c r="E19" s="41"/>
      <c r="F19" s="7"/>
      <c r="G19" s="7"/>
      <c r="H19" s="7"/>
    </row>
    <row r="20" spans="1:8" ht="17.25">
      <c r="A20" s="12"/>
      <c r="B20" s="7"/>
      <c r="C20" s="7"/>
      <c r="D20" s="55"/>
      <c r="E20" s="55"/>
      <c r="F20" s="7"/>
      <c r="G20" s="7"/>
      <c r="H20" s="7"/>
    </row>
    <row r="21" spans="1:8" ht="17.25">
      <c r="A21" s="12"/>
      <c r="B21" s="192" t="s">
        <v>85</v>
      </c>
      <c r="C21" s="192"/>
      <c r="D21" s="192"/>
      <c r="E21" s="192"/>
      <c r="F21" s="7"/>
      <c r="G21" s="7"/>
      <c r="H21" s="7"/>
    </row>
    <row r="22" spans="1:8" ht="13.5">
      <c r="A22" s="7"/>
      <c r="B22" s="7"/>
      <c r="C22" s="7"/>
      <c r="D22" s="55"/>
      <c r="E22" s="55"/>
      <c r="F22" s="7"/>
      <c r="G22" s="7"/>
      <c r="H22" s="7"/>
    </row>
    <row r="23" spans="1:8" ht="17.25">
      <c r="A23" s="12"/>
      <c r="B23" s="7"/>
      <c r="C23" s="7"/>
      <c r="D23" s="7"/>
      <c r="E23" s="7"/>
      <c r="F23" s="7"/>
      <c r="G23" s="7"/>
      <c r="H23" s="7"/>
    </row>
    <row r="24" spans="1:8" ht="14.25">
      <c r="A24" s="13"/>
      <c r="B24" s="7"/>
      <c r="C24" s="7"/>
      <c r="D24" s="7"/>
      <c r="E24" s="7"/>
      <c r="F24" s="7"/>
      <c r="G24" s="7"/>
      <c r="H24" s="7"/>
    </row>
    <row r="25" spans="1:8" ht="14.25">
      <c r="A25" s="7"/>
      <c r="B25" s="162" t="s">
        <v>121</v>
      </c>
      <c r="C25" s="162"/>
      <c r="D25" s="162"/>
      <c r="E25" s="162"/>
      <c r="F25" s="7"/>
      <c r="G25" s="7"/>
      <c r="H25" s="7"/>
    </row>
    <row r="26" spans="1:8" ht="14.25">
      <c r="A26" s="15"/>
      <c r="B26" s="7"/>
      <c r="C26" s="7"/>
      <c r="D26" s="7"/>
      <c r="E26" s="7"/>
      <c r="F26" s="7"/>
      <c r="G26" s="7"/>
      <c r="H26" s="7"/>
    </row>
    <row r="27" spans="1:8" ht="18" thickBot="1">
      <c r="A27" s="12"/>
      <c r="B27" s="7"/>
      <c r="C27" s="7"/>
      <c r="D27" s="7"/>
      <c r="E27" s="7"/>
      <c r="F27" s="7"/>
      <c r="G27" s="7"/>
      <c r="H27" s="7"/>
    </row>
    <row r="28" spans="1:8" ht="52.5" customHeight="1">
      <c r="A28" s="167" t="s">
        <v>5</v>
      </c>
      <c r="B28" s="167" t="s">
        <v>6</v>
      </c>
      <c r="C28" s="74" t="s">
        <v>37</v>
      </c>
      <c r="D28" s="167" t="s">
        <v>36</v>
      </c>
      <c r="E28" s="16" t="s">
        <v>29</v>
      </c>
      <c r="F28" s="17" t="s">
        <v>7</v>
      </c>
      <c r="G28" s="19"/>
      <c r="H28" s="19"/>
    </row>
    <row r="29" spans="1:8" ht="21.75" customHeight="1" thickBot="1">
      <c r="A29" s="168"/>
      <c r="B29" s="168"/>
      <c r="C29" s="75" t="s">
        <v>35</v>
      </c>
      <c r="D29" s="168"/>
      <c r="E29" s="57" t="s">
        <v>35</v>
      </c>
      <c r="F29" s="72" t="s">
        <v>35</v>
      </c>
      <c r="G29" s="19"/>
      <c r="H29" s="19"/>
    </row>
    <row r="30" spans="1:8" ht="20.25" customHeight="1">
      <c r="A30" s="20">
        <v>1</v>
      </c>
      <c r="B30" s="21" t="s">
        <v>9</v>
      </c>
      <c r="C30" s="23">
        <v>121000</v>
      </c>
      <c r="D30" s="22">
        <v>1</v>
      </c>
      <c r="E30" s="23">
        <f t="shared" ref="E30:E35" si="0">SUM(C30*D30)</f>
        <v>121000</v>
      </c>
      <c r="F30" s="23">
        <f>SUM(E30*12)</f>
        <v>1452000</v>
      </c>
      <c r="G30" s="19"/>
      <c r="H30" s="19"/>
    </row>
    <row r="31" spans="1:8" ht="20.25" customHeight="1">
      <c r="A31" s="25">
        <v>2</v>
      </c>
      <c r="B31" s="26" t="s">
        <v>87</v>
      </c>
      <c r="C31" s="28">
        <v>104500</v>
      </c>
      <c r="D31" s="27">
        <v>1</v>
      </c>
      <c r="E31" s="23">
        <f t="shared" si="0"/>
        <v>104500</v>
      </c>
      <c r="F31" s="23">
        <f t="shared" ref="F31:F35" si="1">SUM(E31*12)</f>
        <v>1254000</v>
      </c>
      <c r="G31" s="19"/>
      <c r="H31" s="19"/>
    </row>
    <row r="32" spans="1:8" ht="20.25" customHeight="1">
      <c r="A32" s="20">
        <v>3</v>
      </c>
      <c r="B32" s="31" t="s">
        <v>20</v>
      </c>
      <c r="C32" s="33">
        <v>104000</v>
      </c>
      <c r="D32" s="32">
        <v>1</v>
      </c>
      <c r="E32" s="23">
        <f t="shared" si="0"/>
        <v>104000</v>
      </c>
      <c r="F32" s="23">
        <f t="shared" si="1"/>
        <v>1248000</v>
      </c>
      <c r="G32" s="19"/>
      <c r="H32" s="19"/>
    </row>
    <row r="33" spans="1:8" ht="20.25" customHeight="1">
      <c r="A33" s="25">
        <v>4</v>
      </c>
      <c r="B33" s="31" t="s">
        <v>16</v>
      </c>
      <c r="C33" s="33">
        <v>104000</v>
      </c>
      <c r="D33" s="32">
        <v>0.5</v>
      </c>
      <c r="E33" s="23">
        <f t="shared" si="0"/>
        <v>52000</v>
      </c>
      <c r="F33" s="23">
        <f t="shared" si="1"/>
        <v>624000</v>
      </c>
      <c r="G33" s="19"/>
      <c r="H33" s="19"/>
    </row>
    <row r="34" spans="1:8" ht="20.25" customHeight="1">
      <c r="A34" s="20">
        <v>5</v>
      </c>
      <c r="B34" s="31" t="s">
        <v>88</v>
      </c>
      <c r="C34" s="28">
        <v>104500</v>
      </c>
      <c r="D34" s="32">
        <v>1</v>
      </c>
      <c r="E34" s="23">
        <f t="shared" si="0"/>
        <v>104500</v>
      </c>
      <c r="F34" s="23">
        <f t="shared" si="1"/>
        <v>1254000</v>
      </c>
      <c r="G34" s="19"/>
      <c r="H34" s="19"/>
    </row>
    <row r="35" spans="1:8" ht="20.25" customHeight="1" thickBot="1">
      <c r="A35" s="25">
        <v>6</v>
      </c>
      <c r="B35" s="31" t="s">
        <v>23</v>
      </c>
      <c r="C35" s="33">
        <v>104000</v>
      </c>
      <c r="D35" s="32">
        <v>1</v>
      </c>
      <c r="E35" s="23">
        <f t="shared" si="0"/>
        <v>104000</v>
      </c>
      <c r="F35" s="23">
        <f t="shared" si="1"/>
        <v>1248000</v>
      </c>
      <c r="G35" s="19"/>
      <c r="H35" s="19"/>
    </row>
    <row r="36" spans="1:8" ht="18" thickBot="1">
      <c r="A36" s="188" t="s">
        <v>18</v>
      </c>
      <c r="B36" s="189"/>
      <c r="C36" s="87"/>
      <c r="D36" s="87">
        <f>SUM(D30:D35)</f>
        <v>5.5</v>
      </c>
      <c r="E36" s="52">
        <f>SUM(E30:E35)</f>
        <v>590000</v>
      </c>
      <c r="F36" s="114">
        <f>SUM(F30:F35)</f>
        <v>7080000</v>
      </c>
      <c r="G36" s="19"/>
      <c r="H36" s="19"/>
    </row>
    <row r="37" spans="1:8" ht="16.5">
      <c r="A37" s="46"/>
      <c r="B37" s="46"/>
      <c r="C37" s="46"/>
      <c r="D37" s="46"/>
      <c r="E37" s="40"/>
      <c r="F37" s="19"/>
      <c r="G37" s="19"/>
      <c r="H37" s="19"/>
    </row>
    <row r="38" spans="1:8" ht="17.25">
      <c r="A38" s="11"/>
      <c r="B38" s="7"/>
      <c r="C38" s="7"/>
      <c r="D38" s="7"/>
      <c r="E38" s="7"/>
      <c r="F38" s="7"/>
      <c r="G38" s="7"/>
      <c r="H38" s="7"/>
    </row>
    <row r="39" spans="1:8" ht="41.25" customHeight="1">
      <c r="A39" s="11"/>
      <c r="B39" s="178"/>
      <c r="C39" s="178"/>
      <c r="D39" s="178"/>
      <c r="E39" s="178"/>
      <c r="F39" s="178"/>
      <c r="G39" s="7"/>
      <c r="H39" s="7"/>
    </row>
    <row r="40" spans="1:8" ht="17.25">
      <c r="A40" s="11"/>
      <c r="B40" s="7"/>
      <c r="C40" s="7"/>
      <c r="D40" s="11"/>
      <c r="E40" s="12"/>
      <c r="F40" s="7"/>
      <c r="G40" s="7"/>
      <c r="H40" s="7"/>
    </row>
    <row r="41" spans="1:8" ht="17.25">
      <c r="A41" s="11"/>
      <c r="B41" s="7"/>
      <c r="C41" s="7"/>
      <c r="D41" s="11"/>
      <c r="E41" s="7"/>
      <c r="F41" s="7"/>
      <c r="G41" s="7"/>
      <c r="H41" s="7"/>
    </row>
    <row r="42" spans="1:8" ht="17.25">
      <c r="A42" s="11"/>
      <c r="B42" s="11"/>
      <c r="C42" s="11"/>
      <c r="D42" s="7"/>
      <c r="E42" s="12"/>
      <c r="F42" s="12"/>
      <c r="G42" s="43"/>
      <c r="H42" s="7"/>
    </row>
    <row r="43" spans="1:8" ht="17.25">
      <c r="A43" s="11"/>
      <c r="B43" s="11"/>
      <c r="C43" s="11"/>
      <c r="D43" s="7"/>
      <c r="E43" s="12"/>
      <c r="F43" s="42"/>
      <c r="G43" s="43"/>
      <c r="H43" s="7"/>
    </row>
    <row r="44" spans="1:8" ht="17.25">
      <c r="A44" s="11"/>
      <c r="B44" s="7"/>
      <c r="C44" s="7"/>
      <c r="D44" s="11"/>
      <c r="E44" s="7"/>
      <c r="F44" s="43"/>
      <c r="G44" s="43"/>
      <c r="H44" s="7"/>
    </row>
    <row r="45" spans="1:8" ht="17.25">
      <c r="A45" s="10"/>
      <c r="B45" s="173"/>
      <c r="C45" s="173"/>
      <c r="D45" s="173"/>
      <c r="E45" s="7"/>
      <c r="F45" s="43"/>
      <c r="G45" s="43"/>
      <c r="H45" s="7"/>
    </row>
    <row r="46" spans="1:8" ht="17.25">
      <c r="A46" s="10"/>
      <c r="B46" s="173"/>
      <c r="C46" s="173"/>
      <c r="D46" s="173"/>
      <c r="E46" s="12"/>
      <c r="F46" s="12"/>
      <c r="G46" s="43"/>
      <c r="H46" s="7"/>
    </row>
    <row r="47" spans="1:8" ht="17.25">
      <c r="A47" s="10"/>
      <c r="B47" s="173"/>
      <c r="C47" s="173"/>
      <c r="D47" s="173"/>
      <c r="E47" s="7"/>
      <c r="F47" s="7"/>
      <c r="G47" s="7"/>
      <c r="H47" s="7"/>
    </row>
    <row r="48" spans="1:8" ht="17.25">
      <c r="A48" s="7"/>
      <c r="B48" s="11"/>
      <c r="C48" s="11"/>
      <c r="D48" s="10"/>
      <c r="E48" s="11"/>
      <c r="F48" s="7"/>
      <c r="G48" s="7"/>
      <c r="H48" s="7"/>
    </row>
    <row r="49" spans="1:8" ht="17.25">
      <c r="A49" s="7"/>
      <c r="B49" s="7"/>
      <c r="C49" s="7"/>
      <c r="D49" s="10"/>
      <c r="E49" s="10"/>
      <c r="F49" s="7"/>
      <c r="G49" s="7"/>
      <c r="H49" s="7"/>
    </row>
    <row r="50" spans="1:8" ht="13.5">
      <c r="A50" s="7"/>
      <c r="B50" s="7"/>
      <c r="C50" s="7"/>
      <c r="D50" s="7"/>
      <c r="E50" s="7"/>
      <c r="F50" s="7"/>
      <c r="G50" s="7"/>
      <c r="H50" s="7"/>
    </row>
  </sheetData>
  <mergeCells count="11">
    <mergeCell ref="B45:D47"/>
    <mergeCell ref="D2:F7"/>
    <mergeCell ref="B21:E21"/>
    <mergeCell ref="B25:E25"/>
    <mergeCell ref="A28:A29"/>
    <mergeCell ref="B28:B29"/>
    <mergeCell ref="B18:F18"/>
    <mergeCell ref="D28:D29"/>
    <mergeCell ref="A36:B36"/>
    <mergeCell ref="D9:F14"/>
    <mergeCell ref="B39:F39"/>
  </mergeCells>
  <pageMargins left="0.7" right="0.7" top="0.75" bottom="0.75" header="0.3" footer="0.3"/>
  <pageSetup paperSize="9" scale="8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G52"/>
  <sheetViews>
    <sheetView workbookViewId="0">
      <selection activeCell="B41" sqref="B41:F41"/>
    </sheetView>
  </sheetViews>
  <sheetFormatPr defaultRowHeight="12.75"/>
  <cols>
    <col min="1" max="1" width="6.28515625" customWidth="1"/>
    <col min="2" max="2" width="33.7109375" customWidth="1"/>
    <col min="3" max="3" width="17" customWidth="1"/>
    <col min="4" max="4" width="16.5703125" customWidth="1"/>
    <col min="5" max="5" width="18.7109375" customWidth="1"/>
    <col min="6" max="6" width="19.5703125" customWidth="1"/>
  </cols>
  <sheetData>
    <row r="2" spans="1:7">
      <c r="D2" s="187" t="s">
        <v>160</v>
      </c>
      <c r="E2" s="187"/>
      <c r="F2" s="187"/>
    </row>
    <row r="3" spans="1:7">
      <c r="D3" s="187"/>
      <c r="E3" s="187"/>
      <c r="F3" s="187"/>
    </row>
    <row r="4" spans="1:7">
      <c r="D4" s="187"/>
      <c r="E4" s="187"/>
      <c r="F4" s="187"/>
    </row>
    <row r="5" spans="1:7">
      <c r="D5" s="187"/>
      <c r="E5" s="187"/>
      <c r="F5" s="187"/>
    </row>
    <row r="6" spans="1:7">
      <c r="D6" s="187"/>
      <c r="E6" s="187"/>
      <c r="F6" s="187"/>
    </row>
    <row r="7" spans="1:7" ht="20.25" customHeight="1">
      <c r="D7" s="187"/>
      <c r="E7" s="187"/>
      <c r="F7" s="187"/>
    </row>
    <row r="9" spans="1:7">
      <c r="D9" s="164" t="s">
        <v>133</v>
      </c>
      <c r="E9" s="164"/>
      <c r="F9" s="164"/>
    </row>
    <row r="10" spans="1:7">
      <c r="D10" s="164"/>
      <c r="E10" s="164"/>
      <c r="F10" s="164"/>
    </row>
    <row r="11" spans="1:7">
      <c r="D11" s="164"/>
      <c r="E11" s="164"/>
      <c r="F11" s="164"/>
    </row>
    <row r="12" spans="1:7">
      <c r="D12" s="164"/>
      <c r="E12" s="164"/>
      <c r="F12" s="164"/>
    </row>
    <row r="13" spans="1:7">
      <c r="D13" s="164"/>
      <c r="E13" s="164"/>
      <c r="F13" s="164"/>
    </row>
    <row r="14" spans="1:7" ht="16.5" customHeight="1">
      <c r="A14" s="7"/>
      <c r="B14" s="7"/>
      <c r="C14" s="7"/>
      <c r="D14" s="164"/>
      <c r="E14" s="164"/>
      <c r="F14" s="164"/>
      <c r="G14" s="7"/>
    </row>
    <row r="15" spans="1:7" ht="17.25">
      <c r="A15" s="10"/>
      <c r="B15" s="7"/>
      <c r="C15" s="7"/>
      <c r="D15" s="7"/>
      <c r="E15" s="7"/>
      <c r="F15" s="7"/>
      <c r="G15" s="7"/>
    </row>
    <row r="16" spans="1:7" ht="17.25">
      <c r="A16" s="7"/>
      <c r="B16" s="7"/>
      <c r="C16" s="7"/>
      <c r="D16" s="41" t="s">
        <v>2</v>
      </c>
      <c r="E16" s="41"/>
      <c r="F16" s="41"/>
      <c r="G16" s="7"/>
    </row>
    <row r="17" spans="1:7" ht="17.25">
      <c r="A17" s="12"/>
      <c r="B17" s="7"/>
      <c r="C17" s="7"/>
      <c r="D17" s="7"/>
      <c r="E17" s="7"/>
      <c r="F17" s="7"/>
      <c r="G17" s="7"/>
    </row>
    <row r="18" spans="1:7" ht="17.25">
      <c r="A18" s="7"/>
      <c r="B18" s="41" t="s">
        <v>3</v>
      </c>
      <c r="C18" s="41"/>
      <c r="D18" s="41"/>
      <c r="E18" s="41"/>
      <c r="F18" s="41"/>
      <c r="G18" s="7"/>
    </row>
    <row r="19" spans="1:7" ht="17.25">
      <c r="A19" s="12"/>
      <c r="B19" s="7"/>
      <c r="C19" s="7"/>
      <c r="D19" s="7"/>
      <c r="E19" s="7"/>
      <c r="F19" s="7"/>
      <c r="G19" s="7"/>
    </row>
    <row r="20" spans="1:7" ht="17.25">
      <c r="A20" s="12"/>
      <c r="B20" s="163" t="s">
        <v>89</v>
      </c>
      <c r="C20" s="163"/>
      <c r="D20" s="163"/>
      <c r="E20" s="163"/>
      <c r="F20" s="7"/>
      <c r="G20" s="7"/>
    </row>
    <row r="21" spans="1:7" ht="19.5">
      <c r="A21" s="7"/>
      <c r="B21" s="7"/>
      <c r="C21" s="7"/>
      <c r="D21" s="7"/>
      <c r="E21" s="88"/>
      <c r="F21" s="7"/>
      <c r="G21" s="7"/>
    </row>
    <row r="22" spans="1:7" ht="17.25">
      <c r="A22" s="12"/>
      <c r="B22" s="7"/>
      <c r="C22" s="7"/>
      <c r="D22" s="7"/>
      <c r="E22" s="7"/>
      <c r="F22" s="7"/>
      <c r="G22" s="7"/>
    </row>
    <row r="23" spans="1:7" ht="14.25">
      <c r="A23" s="13"/>
      <c r="B23" s="7"/>
      <c r="C23" s="7"/>
      <c r="D23" s="7"/>
      <c r="E23" s="7"/>
      <c r="F23" s="7"/>
      <c r="G23" s="7"/>
    </row>
    <row r="24" spans="1:7" ht="14.25">
      <c r="A24" s="7"/>
      <c r="B24" s="162" t="s">
        <v>90</v>
      </c>
      <c r="C24" s="162"/>
      <c r="D24" s="162"/>
      <c r="E24" s="162"/>
      <c r="F24" s="7"/>
      <c r="G24" s="7"/>
    </row>
    <row r="25" spans="1:7" ht="14.25">
      <c r="A25" s="15"/>
      <c r="B25" s="7"/>
      <c r="C25" s="7"/>
      <c r="D25" s="7"/>
      <c r="E25" s="43"/>
      <c r="F25" s="7"/>
      <c r="G25" s="7"/>
    </row>
    <row r="26" spans="1:7" ht="18" thickBot="1">
      <c r="A26" s="12"/>
      <c r="B26" s="7"/>
      <c r="C26" s="7"/>
      <c r="D26" s="7"/>
      <c r="E26" s="7"/>
      <c r="F26" s="7"/>
      <c r="G26" s="7"/>
    </row>
    <row r="27" spans="1:7" ht="54" customHeight="1">
      <c r="A27" s="167" t="s">
        <v>5</v>
      </c>
      <c r="B27" s="167" t="s">
        <v>6</v>
      </c>
      <c r="C27" s="74" t="s">
        <v>37</v>
      </c>
      <c r="D27" s="167" t="s">
        <v>36</v>
      </c>
      <c r="E27" s="16" t="s">
        <v>29</v>
      </c>
      <c r="F27" s="17" t="s">
        <v>7</v>
      </c>
      <c r="G27" s="19"/>
    </row>
    <row r="28" spans="1:7" ht="17.25" thickBot="1">
      <c r="A28" s="168"/>
      <c r="B28" s="168"/>
      <c r="C28" s="75" t="s">
        <v>35</v>
      </c>
      <c r="D28" s="168"/>
      <c r="E28" s="57" t="s">
        <v>35</v>
      </c>
      <c r="F28" s="57" t="s">
        <v>35</v>
      </c>
      <c r="G28" s="19"/>
    </row>
    <row r="29" spans="1:7" ht="18.75" customHeight="1">
      <c r="A29" s="20">
        <v>1</v>
      </c>
      <c r="B29" s="21" t="s">
        <v>9</v>
      </c>
      <c r="C29" s="23">
        <v>131780</v>
      </c>
      <c r="D29" s="22">
        <v>1</v>
      </c>
      <c r="E29" s="23">
        <f>SUM(C29*D29)</f>
        <v>131780</v>
      </c>
      <c r="F29" s="23">
        <f>SUM(E29*12)</f>
        <v>1581360</v>
      </c>
      <c r="G29" s="19"/>
    </row>
    <row r="30" spans="1:7" ht="18.75" customHeight="1">
      <c r="A30" s="25">
        <v>2</v>
      </c>
      <c r="B30" s="26" t="s">
        <v>48</v>
      </c>
      <c r="C30" s="28">
        <v>115000</v>
      </c>
      <c r="D30" s="27">
        <v>1</v>
      </c>
      <c r="E30" s="23">
        <f t="shared" ref="E30:E37" si="0">SUM(C30*D30)</f>
        <v>115000</v>
      </c>
      <c r="F30" s="23">
        <f t="shared" ref="F30:F37" si="1">SUM(E30*12)</f>
        <v>1380000</v>
      </c>
      <c r="G30" s="19"/>
    </row>
    <row r="31" spans="1:7" ht="18.75" customHeight="1">
      <c r="A31" s="20">
        <v>3</v>
      </c>
      <c r="B31" s="26" t="s">
        <v>91</v>
      </c>
      <c r="C31" s="28">
        <v>110000</v>
      </c>
      <c r="D31" s="27">
        <v>1</v>
      </c>
      <c r="E31" s="23">
        <f t="shared" si="0"/>
        <v>110000</v>
      </c>
      <c r="F31" s="23">
        <f t="shared" si="1"/>
        <v>1320000</v>
      </c>
      <c r="G31" s="19"/>
    </row>
    <row r="32" spans="1:7" ht="18.75" customHeight="1">
      <c r="A32" s="20">
        <v>4</v>
      </c>
      <c r="B32" s="26" t="s">
        <v>92</v>
      </c>
      <c r="C32" s="28">
        <v>110000</v>
      </c>
      <c r="D32" s="27">
        <v>7</v>
      </c>
      <c r="E32" s="23">
        <f t="shared" si="0"/>
        <v>770000</v>
      </c>
      <c r="F32" s="23">
        <f t="shared" si="1"/>
        <v>9240000</v>
      </c>
      <c r="G32" s="19"/>
    </row>
    <row r="33" spans="1:7" ht="18.75" customHeight="1">
      <c r="A33" s="25">
        <v>5</v>
      </c>
      <c r="B33" s="115" t="s">
        <v>93</v>
      </c>
      <c r="C33" s="28">
        <v>104500</v>
      </c>
      <c r="D33" s="27">
        <v>8</v>
      </c>
      <c r="E33" s="23">
        <f t="shared" si="0"/>
        <v>836000</v>
      </c>
      <c r="F33" s="23">
        <f t="shared" si="1"/>
        <v>10032000</v>
      </c>
      <c r="G33" s="19"/>
    </row>
    <row r="34" spans="1:7" ht="18.75" customHeight="1">
      <c r="A34" s="20">
        <v>6</v>
      </c>
      <c r="B34" s="115" t="s">
        <v>94</v>
      </c>
      <c r="C34" s="28">
        <v>104500</v>
      </c>
      <c r="D34" s="27">
        <v>2</v>
      </c>
      <c r="E34" s="23">
        <f t="shared" si="0"/>
        <v>209000</v>
      </c>
      <c r="F34" s="23">
        <f t="shared" si="1"/>
        <v>2508000</v>
      </c>
      <c r="G34" s="19"/>
    </row>
    <row r="35" spans="1:7" ht="18.75" customHeight="1">
      <c r="A35" s="20">
        <v>7</v>
      </c>
      <c r="B35" s="26" t="s">
        <v>95</v>
      </c>
      <c r="C35" s="28">
        <v>104500</v>
      </c>
      <c r="D35" s="27">
        <v>19</v>
      </c>
      <c r="E35" s="23">
        <f t="shared" si="0"/>
        <v>1985500</v>
      </c>
      <c r="F35" s="23">
        <f t="shared" si="1"/>
        <v>23826000</v>
      </c>
      <c r="G35" s="19"/>
    </row>
    <row r="36" spans="1:7" ht="18.75" customHeight="1">
      <c r="A36" s="25">
        <v>8</v>
      </c>
      <c r="B36" s="26" t="s">
        <v>46</v>
      </c>
      <c r="C36" s="28">
        <v>104500</v>
      </c>
      <c r="D36" s="27">
        <v>2</v>
      </c>
      <c r="E36" s="23">
        <f t="shared" si="0"/>
        <v>209000</v>
      </c>
      <c r="F36" s="23">
        <f t="shared" si="1"/>
        <v>2508000</v>
      </c>
      <c r="G36" s="19"/>
    </row>
    <row r="37" spans="1:7" ht="18.75" customHeight="1" thickBot="1">
      <c r="A37" s="20">
        <v>9</v>
      </c>
      <c r="B37" s="31" t="s">
        <v>16</v>
      </c>
      <c r="C37" s="33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19"/>
    </row>
    <row r="38" spans="1:7" ht="18" thickBot="1">
      <c r="A38" s="188" t="s">
        <v>18</v>
      </c>
      <c r="B38" s="189"/>
      <c r="C38" s="87"/>
      <c r="D38" s="87">
        <f>SUM(D29:D37)</f>
        <v>42</v>
      </c>
      <c r="E38" s="53">
        <f>SUM(E29:E37)</f>
        <v>4470280</v>
      </c>
      <c r="F38" s="97">
        <f>SUM(F29:F37)</f>
        <v>53643360</v>
      </c>
      <c r="G38" s="19"/>
    </row>
    <row r="39" spans="1:7" ht="17.25">
      <c r="A39" s="111"/>
      <c r="B39" s="111"/>
      <c r="C39" s="111"/>
      <c r="D39" s="111"/>
      <c r="E39" s="95"/>
      <c r="F39" s="40"/>
      <c r="G39" s="19"/>
    </row>
    <row r="40" spans="1:7" ht="17.25">
      <c r="A40" s="111"/>
      <c r="B40" s="111"/>
      <c r="C40" s="111"/>
      <c r="D40" s="111"/>
      <c r="E40" s="95"/>
      <c r="F40" s="40"/>
      <c r="G40" s="19"/>
    </row>
    <row r="41" spans="1:7" ht="39" customHeight="1">
      <c r="A41" s="11"/>
      <c r="B41" s="178"/>
      <c r="C41" s="178"/>
      <c r="D41" s="178"/>
      <c r="E41" s="178"/>
      <c r="F41" s="178"/>
      <c r="G41" s="7"/>
    </row>
    <row r="42" spans="1:7" ht="22.5" customHeight="1">
      <c r="A42" s="11"/>
      <c r="B42" s="146"/>
      <c r="C42" s="146"/>
      <c r="D42" s="147"/>
      <c r="E42" s="148"/>
      <c r="F42" s="148"/>
      <c r="G42" s="7"/>
    </row>
    <row r="43" spans="1:7" ht="17.25">
      <c r="A43" s="11"/>
      <c r="B43" s="7"/>
      <c r="C43" s="7"/>
      <c r="D43" s="11"/>
      <c r="E43" s="7"/>
      <c r="F43" s="7"/>
      <c r="G43" s="7"/>
    </row>
    <row r="44" spans="1:7" ht="17.25">
      <c r="A44" s="11"/>
      <c r="B44" s="7"/>
      <c r="C44" s="7"/>
      <c r="D44" s="11"/>
      <c r="E44" s="7"/>
      <c r="F44" s="7"/>
      <c r="G44" s="7"/>
    </row>
    <row r="45" spans="1:7" ht="17.25">
      <c r="A45" s="11"/>
      <c r="B45" s="11"/>
      <c r="C45" s="11"/>
      <c r="D45" s="7"/>
      <c r="E45" s="7"/>
      <c r="F45" s="12"/>
      <c r="G45" s="42"/>
    </row>
    <row r="46" spans="1:7" ht="17.25">
      <c r="A46" s="11"/>
      <c r="B46" s="11"/>
      <c r="C46" s="11"/>
      <c r="D46" s="7"/>
      <c r="E46" s="7"/>
      <c r="F46" s="12"/>
      <c r="G46" s="42"/>
    </row>
    <row r="47" spans="1:7" ht="17.25">
      <c r="A47" s="11"/>
      <c r="B47" s="7"/>
      <c r="C47" s="7"/>
      <c r="D47" s="11"/>
      <c r="E47" s="7"/>
      <c r="F47" s="7"/>
      <c r="G47" s="43"/>
    </row>
    <row r="48" spans="1:7" ht="8.25" customHeight="1">
      <c r="A48" s="10"/>
      <c r="B48" s="173"/>
      <c r="C48" s="173"/>
      <c r="D48" s="173"/>
      <c r="E48" s="7"/>
      <c r="F48" s="11"/>
      <c r="G48" s="43"/>
    </row>
    <row r="49" spans="1:7" ht="2.25" customHeight="1">
      <c r="A49" s="10"/>
      <c r="B49" s="173"/>
      <c r="C49" s="173"/>
      <c r="D49" s="173"/>
      <c r="E49" s="7"/>
      <c r="F49" s="12"/>
      <c r="G49" s="43"/>
    </row>
    <row r="50" spans="1:7" ht="40.5" customHeight="1">
      <c r="A50" s="10"/>
      <c r="B50" s="173"/>
      <c r="C50" s="173"/>
      <c r="D50" s="173"/>
      <c r="E50" s="7"/>
      <c r="F50" s="11"/>
      <c r="G50" s="7"/>
    </row>
    <row r="51" spans="1:7" ht="17.25">
      <c r="A51" s="7"/>
      <c r="B51" s="7"/>
      <c r="C51" s="7"/>
      <c r="D51" s="10"/>
      <c r="E51" s="11"/>
      <c r="F51" s="7"/>
      <c r="G51" s="7"/>
    </row>
    <row r="52" spans="1:7" ht="17.25">
      <c r="A52" s="7"/>
      <c r="B52" s="7"/>
      <c r="C52" s="7"/>
      <c r="D52" s="10"/>
      <c r="E52" s="7"/>
      <c r="F52" s="7"/>
      <c r="G52" s="7"/>
    </row>
  </sheetData>
  <mergeCells count="10">
    <mergeCell ref="A38:B38"/>
    <mergeCell ref="B48:D50"/>
    <mergeCell ref="D2:F7"/>
    <mergeCell ref="B20:E20"/>
    <mergeCell ref="B24:E24"/>
    <mergeCell ref="A27:A28"/>
    <mergeCell ref="B27:B28"/>
    <mergeCell ref="D27:D28"/>
    <mergeCell ref="D9:F14"/>
    <mergeCell ref="B41:F41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G53"/>
  <sheetViews>
    <sheetView workbookViewId="0">
      <selection activeCell="B39" sqref="B39:F39"/>
    </sheetView>
  </sheetViews>
  <sheetFormatPr defaultRowHeight="12.75"/>
  <cols>
    <col min="1" max="1" width="7" customWidth="1"/>
    <col min="2" max="2" width="28.42578125" customWidth="1"/>
    <col min="3" max="3" width="19.28515625" customWidth="1"/>
    <col min="4" max="4" width="17.5703125" customWidth="1"/>
    <col min="5" max="5" width="18" customWidth="1"/>
    <col min="6" max="6" width="20.140625" customWidth="1"/>
  </cols>
  <sheetData>
    <row r="2" spans="1:7">
      <c r="D2" s="187" t="s">
        <v>161</v>
      </c>
      <c r="E2" s="187"/>
      <c r="F2" s="187"/>
    </row>
    <row r="3" spans="1:7">
      <c r="D3" s="187"/>
      <c r="E3" s="187"/>
      <c r="F3" s="187"/>
    </row>
    <row r="4" spans="1:7">
      <c r="D4" s="187"/>
      <c r="E4" s="187"/>
      <c r="F4" s="187"/>
    </row>
    <row r="5" spans="1:7">
      <c r="D5" s="187"/>
      <c r="E5" s="187"/>
      <c r="F5" s="187"/>
    </row>
    <row r="6" spans="1:7">
      <c r="D6" s="187"/>
      <c r="E6" s="187"/>
      <c r="F6" s="187"/>
    </row>
    <row r="7" spans="1:7" ht="19.5" customHeight="1">
      <c r="D7" s="187"/>
      <c r="E7" s="187"/>
      <c r="F7" s="187"/>
    </row>
    <row r="10" spans="1:7">
      <c r="D10" s="164" t="s">
        <v>134</v>
      </c>
      <c r="E10" s="164"/>
      <c r="F10" s="164"/>
    </row>
    <row r="11" spans="1:7">
      <c r="D11" s="164"/>
      <c r="E11" s="164"/>
      <c r="F11" s="164"/>
    </row>
    <row r="12" spans="1:7">
      <c r="D12" s="164"/>
      <c r="E12" s="164"/>
      <c r="F12" s="164"/>
    </row>
    <row r="13" spans="1:7">
      <c r="D13" s="164"/>
      <c r="E13" s="164"/>
      <c r="F13" s="164"/>
    </row>
    <row r="14" spans="1:7" ht="16.5" customHeight="1">
      <c r="A14" s="7"/>
      <c r="B14" s="7"/>
      <c r="C14" s="7"/>
      <c r="D14" s="164"/>
      <c r="E14" s="164"/>
      <c r="F14" s="164"/>
      <c r="G14" s="7"/>
    </row>
    <row r="15" spans="1:7" ht="16.5" customHeight="1">
      <c r="A15" s="7"/>
      <c r="B15" s="7"/>
      <c r="C15" s="7"/>
      <c r="D15" s="164"/>
      <c r="E15" s="164"/>
      <c r="F15" s="164"/>
      <c r="G15" s="7"/>
    </row>
    <row r="16" spans="1:7" ht="17.25">
      <c r="A16" s="10"/>
      <c r="B16" s="7"/>
      <c r="C16" s="7"/>
      <c r="D16" s="7"/>
      <c r="E16" s="7"/>
      <c r="F16" s="7"/>
      <c r="G16" s="7"/>
    </row>
    <row r="17" spans="1:7" ht="17.25">
      <c r="A17" s="7"/>
      <c r="B17" s="7"/>
      <c r="C17" s="7"/>
      <c r="D17" s="41" t="s">
        <v>2</v>
      </c>
      <c r="E17" s="41"/>
      <c r="F17" s="41"/>
      <c r="G17" s="7"/>
    </row>
    <row r="18" spans="1:7" ht="17.25">
      <c r="A18" s="12"/>
      <c r="B18" s="7"/>
      <c r="C18" s="7"/>
      <c r="D18" s="7"/>
      <c r="E18" s="7"/>
      <c r="F18" s="7"/>
      <c r="G18" s="7"/>
    </row>
    <row r="19" spans="1:7" ht="17.25">
      <c r="A19" s="7"/>
      <c r="B19" s="161" t="s">
        <v>3</v>
      </c>
      <c r="C19" s="161"/>
      <c r="D19" s="161"/>
      <c r="E19" s="161"/>
      <c r="F19" s="41"/>
      <c r="G19" s="7"/>
    </row>
    <row r="20" spans="1:7" ht="17.25">
      <c r="A20" s="12"/>
      <c r="B20" s="7"/>
      <c r="C20" s="7"/>
      <c r="D20" s="7"/>
      <c r="E20" s="7"/>
      <c r="F20" s="7"/>
      <c r="G20" s="7"/>
    </row>
    <row r="21" spans="1:7" ht="17.25">
      <c r="A21" s="12"/>
      <c r="B21" s="163" t="s">
        <v>96</v>
      </c>
      <c r="C21" s="163"/>
      <c r="D21" s="163"/>
      <c r="E21" s="163"/>
      <c r="F21" s="163"/>
      <c r="G21" s="7"/>
    </row>
    <row r="22" spans="1:7" ht="19.5">
      <c r="A22" s="7"/>
      <c r="B22" s="7"/>
      <c r="C22" s="7"/>
      <c r="D22" s="7"/>
      <c r="E22" s="88"/>
      <c r="F22" s="7"/>
      <c r="G22" s="7"/>
    </row>
    <row r="23" spans="1:7" ht="17.25">
      <c r="A23" s="12"/>
      <c r="B23" s="7"/>
      <c r="C23" s="7"/>
      <c r="D23" s="7"/>
      <c r="E23" s="7"/>
      <c r="F23" s="7"/>
      <c r="G23" s="7"/>
    </row>
    <row r="24" spans="1:7" ht="14.25">
      <c r="A24" s="13"/>
      <c r="B24" s="7"/>
      <c r="C24" s="7"/>
      <c r="D24" s="7"/>
      <c r="E24" s="7"/>
      <c r="F24" s="7"/>
      <c r="G24" s="7"/>
    </row>
    <row r="25" spans="1:7" ht="14.25">
      <c r="A25" s="7"/>
      <c r="B25" s="162" t="s">
        <v>86</v>
      </c>
      <c r="C25" s="162"/>
      <c r="D25" s="162"/>
      <c r="E25" s="162"/>
      <c r="F25" s="7"/>
      <c r="G25" s="7"/>
    </row>
    <row r="26" spans="1:7" ht="14.25">
      <c r="A26" s="15"/>
      <c r="B26" s="7"/>
      <c r="C26" s="7"/>
      <c r="D26" s="7"/>
      <c r="E26" s="43"/>
      <c r="F26" s="7"/>
      <c r="G26" s="7"/>
    </row>
    <row r="27" spans="1:7" ht="18" thickBot="1">
      <c r="A27" s="12"/>
      <c r="B27" s="7"/>
      <c r="C27" s="7"/>
      <c r="D27" s="7"/>
      <c r="E27" s="7"/>
      <c r="F27" s="7"/>
      <c r="G27" s="7"/>
    </row>
    <row r="28" spans="1:7" ht="50.25" customHeight="1">
      <c r="A28" s="167" t="s">
        <v>5</v>
      </c>
      <c r="B28" s="167" t="s">
        <v>6</v>
      </c>
      <c r="C28" s="74" t="s">
        <v>37</v>
      </c>
      <c r="D28" s="167" t="s">
        <v>36</v>
      </c>
      <c r="E28" s="16" t="s">
        <v>29</v>
      </c>
      <c r="F28" s="74" t="s">
        <v>7</v>
      </c>
      <c r="G28" s="19"/>
    </row>
    <row r="29" spans="1:7" ht="19.5" customHeight="1" thickBot="1">
      <c r="A29" s="168"/>
      <c r="B29" s="168"/>
      <c r="C29" s="75" t="s">
        <v>35</v>
      </c>
      <c r="D29" s="168"/>
      <c r="E29" s="57" t="s">
        <v>35</v>
      </c>
      <c r="F29" s="72" t="s">
        <v>35</v>
      </c>
      <c r="G29" s="19"/>
    </row>
    <row r="30" spans="1:7" ht="20.25" customHeight="1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</row>
    <row r="31" spans="1:7" ht="20.25" customHeight="1">
      <c r="A31" s="25">
        <v>2</v>
      </c>
      <c r="B31" s="26" t="s">
        <v>97</v>
      </c>
      <c r="C31" s="28">
        <v>104500</v>
      </c>
      <c r="D31" s="27">
        <v>1</v>
      </c>
      <c r="E31" s="23">
        <f t="shared" ref="E31:E35" si="0">SUM(C31*D31)</f>
        <v>104500</v>
      </c>
      <c r="F31" s="23">
        <f t="shared" ref="F31:F35" si="1">SUM(E31*12)</f>
        <v>1254000</v>
      </c>
      <c r="G31" s="19"/>
    </row>
    <row r="32" spans="1:7" ht="20.25" customHeight="1">
      <c r="A32" s="20">
        <v>3</v>
      </c>
      <c r="B32" s="26" t="s">
        <v>98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</row>
    <row r="33" spans="1:7" ht="20.25" customHeight="1">
      <c r="A33" s="25">
        <v>4</v>
      </c>
      <c r="B33" s="26" t="s">
        <v>99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9"/>
    </row>
    <row r="34" spans="1:7" ht="20.25" customHeight="1">
      <c r="A34" s="20">
        <v>5</v>
      </c>
      <c r="B34" s="26" t="s">
        <v>100</v>
      </c>
      <c r="C34" s="33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19"/>
    </row>
    <row r="35" spans="1:7" ht="20.25" customHeight="1" thickBot="1">
      <c r="A35" s="25">
        <v>6</v>
      </c>
      <c r="B35" s="26" t="s">
        <v>16</v>
      </c>
      <c r="C35" s="33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19"/>
    </row>
    <row r="36" spans="1:7" ht="18" thickBot="1">
      <c r="A36" s="188" t="s">
        <v>18</v>
      </c>
      <c r="B36" s="189"/>
      <c r="C36" s="51"/>
      <c r="D36" s="116">
        <f>SUM(D30:D35)</f>
        <v>8</v>
      </c>
      <c r="E36" s="53">
        <f>SUM(E30:E35)</f>
        <v>851000</v>
      </c>
      <c r="F36" s="97">
        <f>SUM(F30:F35)</f>
        <v>10212000</v>
      </c>
      <c r="G36" s="19"/>
    </row>
    <row r="37" spans="1:7" ht="17.25">
      <c r="A37" s="111"/>
      <c r="B37" s="111"/>
      <c r="C37" s="111"/>
      <c r="D37" s="117"/>
      <c r="E37" s="95"/>
      <c r="F37" s="40"/>
      <c r="G37" s="19"/>
    </row>
    <row r="38" spans="1:7" ht="17.25">
      <c r="A38" s="111"/>
      <c r="B38" s="111"/>
      <c r="C38" s="111"/>
      <c r="D38" s="117"/>
      <c r="E38" s="95"/>
      <c r="F38" s="40"/>
      <c r="G38" s="19"/>
    </row>
    <row r="39" spans="1:7" ht="35.25" customHeight="1">
      <c r="A39" s="111"/>
      <c r="B39" s="178"/>
      <c r="C39" s="178"/>
      <c r="D39" s="178"/>
      <c r="E39" s="178"/>
      <c r="F39" s="178"/>
      <c r="G39" s="19"/>
    </row>
    <row r="40" spans="1:7" ht="17.25">
      <c r="A40" s="11"/>
      <c r="B40" s="7"/>
      <c r="C40" s="7"/>
      <c r="D40" s="7"/>
      <c r="E40" s="11"/>
      <c r="F40" s="11"/>
      <c r="G40" s="7"/>
    </row>
    <row r="41" spans="1:7" ht="23.25" customHeight="1">
      <c r="A41" s="11"/>
      <c r="B41" s="146"/>
      <c r="C41" s="146"/>
      <c r="D41" s="147"/>
      <c r="E41" s="148"/>
      <c r="F41" s="148"/>
      <c r="G41" s="7"/>
    </row>
    <row r="42" spans="1:7" ht="17.25">
      <c r="A42" s="11"/>
      <c r="B42" s="7"/>
      <c r="C42" s="7"/>
      <c r="D42" s="11"/>
      <c r="E42" s="7"/>
      <c r="F42" s="7"/>
      <c r="G42" s="7"/>
    </row>
    <row r="43" spans="1:7" ht="17.25">
      <c r="A43" s="11"/>
      <c r="B43" s="7"/>
      <c r="C43" s="7"/>
      <c r="D43" s="11"/>
      <c r="E43" s="7"/>
      <c r="F43" s="7"/>
      <c r="G43" s="7"/>
    </row>
    <row r="44" spans="1:7" ht="17.25">
      <c r="A44" s="11"/>
      <c r="B44" s="11"/>
      <c r="C44" s="11"/>
      <c r="D44" s="7"/>
      <c r="E44" s="7"/>
      <c r="F44" s="12"/>
      <c r="G44" s="42"/>
    </row>
    <row r="45" spans="1:7" ht="17.25">
      <c r="A45" s="11"/>
      <c r="B45" s="11"/>
      <c r="C45" s="11"/>
      <c r="D45" s="7"/>
      <c r="E45" s="7"/>
      <c r="F45" s="12"/>
      <c r="G45" s="42"/>
    </row>
    <row r="46" spans="1:7" ht="17.25">
      <c r="A46" s="10"/>
      <c r="B46" s="173"/>
      <c r="C46" s="173"/>
      <c r="D46" s="173"/>
      <c r="E46" s="7"/>
      <c r="F46" s="11"/>
      <c r="G46" s="43"/>
    </row>
    <row r="47" spans="1:7" ht="17.25">
      <c r="A47" s="10"/>
      <c r="B47" s="173"/>
      <c r="C47" s="173"/>
      <c r="D47" s="173"/>
      <c r="E47" s="7"/>
      <c r="F47" s="12"/>
      <c r="G47" s="43"/>
    </row>
    <row r="48" spans="1:7" ht="17.25">
      <c r="A48" s="10"/>
      <c r="B48" s="173"/>
      <c r="C48" s="173"/>
      <c r="D48" s="173"/>
      <c r="E48" s="7"/>
      <c r="F48" s="11"/>
      <c r="G48" s="7"/>
    </row>
    <row r="49" spans="1:7" ht="17.25">
      <c r="A49" s="7"/>
      <c r="B49" s="11"/>
      <c r="C49" s="11"/>
      <c r="D49" s="10"/>
      <c r="E49" s="10"/>
      <c r="F49" s="7"/>
      <c r="G49" s="7"/>
    </row>
    <row r="50" spans="1:7" ht="17.25">
      <c r="A50" s="7"/>
      <c r="B50" s="7"/>
      <c r="C50" s="7"/>
      <c r="D50" s="10"/>
      <c r="E50" s="11"/>
      <c r="F50" s="7"/>
      <c r="G50" s="7"/>
    </row>
    <row r="53" spans="1:7" ht="17.25">
      <c r="E53" s="10" t="s">
        <v>8</v>
      </c>
    </row>
  </sheetData>
  <mergeCells count="11">
    <mergeCell ref="A36:B36"/>
    <mergeCell ref="B46:D48"/>
    <mergeCell ref="D2:F7"/>
    <mergeCell ref="B21:F21"/>
    <mergeCell ref="B25:E25"/>
    <mergeCell ref="A28:A29"/>
    <mergeCell ref="B28:B29"/>
    <mergeCell ref="D28:D29"/>
    <mergeCell ref="B19:E19"/>
    <mergeCell ref="D10:F15"/>
    <mergeCell ref="B39:F3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G49"/>
  <sheetViews>
    <sheetView topLeftCell="A28" workbookViewId="0">
      <selection activeCell="B37" sqref="B37:F37"/>
    </sheetView>
  </sheetViews>
  <sheetFormatPr defaultRowHeight="12.75"/>
  <cols>
    <col min="1" max="1" width="7.28515625" customWidth="1"/>
    <col min="2" max="2" width="26.85546875" customWidth="1"/>
    <col min="3" max="3" width="18.85546875" customWidth="1"/>
    <col min="4" max="4" width="16" customWidth="1"/>
    <col min="5" max="5" width="17.28515625" customWidth="1"/>
    <col min="6" max="6" width="21.42578125" customWidth="1"/>
  </cols>
  <sheetData>
    <row r="2" spans="1:7">
      <c r="D2" s="187" t="s">
        <v>162</v>
      </c>
      <c r="E2" s="187"/>
      <c r="F2" s="187"/>
    </row>
    <row r="3" spans="1:7">
      <c r="D3" s="187"/>
      <c r="E3" s="187"/>
      <c r="F3" s="187"/>
    </row>
    <row r="4" spans="1:7">
      <c r="D4" s="187"/>
      <c r="E4" s="187"/>
      <c r="F4" s="187"/>
    </row>
    <row r="5" spans="1:7">
      <c r="D5" s="187"/>
      <c r="E5" s="187"/>
      <c r="F5" s="187"/>
    </row>
    <row r="6" spans="1:7" ht="21" customHeight="1">
      <c r="D6" s="187"/>
      <c r="E6" s="187"/>
      <c r="F6" s="187"/>
    </row>
    <row r="7" spans="1:7">
      <c r="D7" s="187"/>
      <c r="E7" s="187"/>
      <c r="F7" s="187"/>
    </row>
    <row r="9" spans="1:7">
      <c r="D9" s="164" t="s">
        <v>135</v>
      </c>
      <c r="E9" s="164"/>
      <c r="F9" s="164"/>
    </row>
    <row r="10" spans="1:7">
      <c r="D10" s="164"/>
      <c r="E10" s="164"/>
      <c r="F10" s="164"/>
    </row>
    <row r="11" spans="1:7">
      <c r="D11" s="164"/>
      <c r="E11" s="164"/>
      <c r="F11" s="164"/>
    </row>
    <row r="12" spans="1:7">
      <c r="D12" s="164"/>
      <c r="E12" s="164"/>
      <c r="F12" s="164"/>
    </row>
    <row r="13" spans="1:7">
      <c r="D13" s="164"/>
      <c r="E13" s="164"/>
      <c r="F13" s="164"/>
    </row>
    <row r="14" spans="1:7" ht="16.5" customHeight="1">
      <c r="A14" s="7"/>
      <c r="B14" s="7"/>
      <c r="C14" s="7"/>
      <c r="D14" s="164"/>
      <c r="E14" s="164"/>
      <c r="F14" s="164"/>
      <c r="G14" s="7"/>
    </row>
    <row r="15" spans="1:7" ht="17.25">
      <c r="A15" s="10"/>
      <c r="B15" s="7"/>
      <c r="C15" s="7"/>
      <c r="D15" s="7"/>
      <c r="E15" s="7"/>
      <c r="F15" s="7"/>
      <c r="G15" s="7"/>
    </row>
    <row r="16" spans="1:7" ht="17.25">
      <c r="A16" s="7"/>
      <c r="B16" s="7"/>
      <c r="C16" s="7"/>
      <c r="D16" s="41" t="s">
        <v>2</v>
      </c>
      <c r="E16" s="41"/>
      <c r="F16" s="41"/>
      <c r="G16" s="7"/>
    </row>
    <row r="17" spans="1:7" ht="17.25">
      <c r="A17" s="12"/>
      <c r="B17" s="7"/>
      <c r="C17" s="7"/>
      <c r="D17" s="7"/>
      <c r="E17" s="7"/>
      <c r="F17" s="7"/>
      <c r="G17" s="7"/>
    </row>
    <row r="18" spans="1:7" ht="17.25">
      <c r="A18" s="7"/>
      <c r="B18" s="161" t="s">
        <v>3</v>
      </c>
      <c r="C18" s="161"/>
      <c r="D18" s="161"/>
      <c r="E18" s="161"/>
      <c r="F18" s="41"/>
      <c r="G18" s="7"/>
    </row>
    <row r="19" spans="1:7" ht="17.25">
      <c r="A19" s="12"/>
      <c r="B19" s="7"/>
      <c r="C19" s="7"/>
      <c r="D19" s="7"/>
      <c r="E19" s="7"/>
      <c r="F19" s="7"/>
      <c r="G19" s="7"/>
    </row>
    <row r="20" spans="1:7" ht="17.25">
      <c r="A20" s="12"/>
      <c r="B20" s="163" t="s">
        <v>101</v>
      </c>
      <c r="C20" s="163"/>
      <c r="D20" s="163"/>
      <c r="E20" s="163"/>
      <c r="F20" s="7"/>
      <c r="G20" s="7"/>
    </row>
    <row r="21" spans="1:7" ht="19.5">
      <c r="A21" s="7"/>
      <c r="B21" s="7"/>
      <c r="C21" s="7"/>
      <c r="D21" s="7"/>
      <c r="E21" s="88"/>
      <c r="F21" s="7"/>
      <c r="G21" s="7"/>
    </row>
    <row r="22" spans="1:7" ht="17.25">
      <c r="A22" s="12"/>
      <c r="B22" s="7"/>
      <c r="C22" s="7"/>
      <c r="D22" s="7"/>
      <c r="E22" s="7"/>
      <c r="F22" s="7"/>
      <c r="G22" s="7"/>
    </row>
    <row r="23" spans="1:7" ht="14.25">
      <c r="A23" s="13"/>
      <c r="B23" s="7"/>
      <c r="C23" s="7"/>
      <c r="D23" s="7"/>
      <c r="E23" s="7"/>
      <c r="F23" s="7"/>
      <c r="G23" s="7"/>
    </row>
    <row r="24" spans="1:7" ht="14.25">
      <c r="A24" s="7"/>
      <c r="B24" s="162" t="s">
        <v>102</v>
      </c>
      <c r="C24" s="162"/>
      <c r="D24" s="162"/>
      <c r="E24" s="162"/>
      <c r="F24" s="7"/>
      <c r="G24" s="7"/>
    </row>
    <row r="25" spans="1:7" ht="14.25">
      <c r="A25" s="15"/>
      <c r="B25" s="7"/>
      <c r="C25" s="7"/>
      <c r="D25" s="7"/>
      <c r="E25" s="43"/>
      <c r="F25" s="7"/>
      <c r="G25" s="7"/>
    </row>
    <row r="26" spans="1:7" ht="18" thickBot="1">
      <c r="A26" s="12"/>
      <c r="B26" s="7"/>
      <c r="C26" s="7"/>
      <c r="D26" s="7"/>
      <c r="E26" s="7"/>
      <c r="F26" s="7"/>
      <c r="G26" s="7"/>
    </row>
    <row r="27" spans="1:7" ht="54.75" customHeight="1">
      <c r="A27" s="167" t="s">
        <v>5</v>
      </c>
      <c r="B27" s="167" t="s">
        <v>6</v>
      </c>
      <c r="C27" s="74" t="s">
        <v>37</v>
      </c>
      <c r="D27" s="167" t="s">
        <v>36</v>
      </c>
      <c r="E27" s="16" t="s">
        <v>29</v>
      </c>
      <c r="F27" s="17" t="s">
        <v>7</v>
      </c>
      <c r="G27" s="19"/>
    </row>
    <row r="28" spans="1:7" ht="24.75" customHeight="1" thickBot="1">
      <c r="A28" s="168"/>
      <c r="B28" s="168"/>
      <c r="C28" s="75" t="s">
        <v>35</v>
      </c>
      <c r="D28" s="168"/>
      <c r="E28" s="57" t="s">
        <v>35</v>
      </c>
      <c r="F28" s="72" t="s">
        <v>35</v>
      </c>
      <c r="G28" s="19"/>
    </row>
    <row r="29" spans="1:7" ht="18.75" customHeight="1">
      <c r="A29" s="20">
        <v>1</v>
      </c>
      <c r="B29" s="21" t="s">
        <v>9</v>
      </c>
      <c r="C29" s="23">
        <v>121000</v>
      </c>
      <c r="D29" s="22">
        <v>1</v>
      </c>
      <c r="E29" s="23">
        <f t="shared" ref="E29:E33" si="0">SUM(C29*D29)</f>
        <v>121000</v>
      </c>
      <c r="F29" s="23">
        <f>SUM(E29*12)</f>
        <v>1452000</v>
      </c>
      <c r="G29" s="19"/>
    </row>
    <row r="30" spans="1:7" ht="18.75" customHeight="1">
      <c r="A30" s="25">
        <v>2</v>
      </c>
      <c r="B30" s="26" t="s">
        <v>98</v>
      </c>
      <c r="C30" s="28">
        <v>104500</v>
      </c>
      <c r="D30" s="27">
        <v>1</v>
      </c>
      <c r="E30" s="28">
        <f t="shared" si="0"/>
        <v>104500</v>
      </c>
      <c r="F30" s="23">
        <f t="shared" ref="F30:F33" si="1">SUM(E30*12)</f>
        <v>1254000</v>
      </c>
      <c r="G30" s="19"/>
    </row>
    <row r="31" spans="1:7" ht="18.75" customHeight="1">
      <c r="A31" s="20">
        <v>3</v>
      </c>
      <c r="B31" s="26" t="s">
        <v>99</v>
      </c>
      <c r="C31" s="28">
        <v>104500</v>
      </c>
      <c r="D31" s="27">
        <v>2</v>
      </c>
      <c r="E31" s="28">
        <f t="shared" si="0"/>
        <v>209000</v>
      </c>
      <c r="F31" s="23">
        <f t="shared" si="1"/>
        <v>2508000</v>
      </c>
      <c r="G31" s="19"/>
    </row>
    <row r="32" spans="1:7" ht="18.75" customHeight="1">
      <c r="A32" s="25">
        <v>4</v>
      </c>
      <c r="B32" s="26" t="s">
        <v>100</v>
      </c>
      <c r="C32" s="33">
        <v>104000</v>
      </c>
      <c r="D32" s="27">
        <v>1</v>
      </c>
      <c r="E32" s="28">
        <f t="shared" si="0"/>
        <v>104000</v>
      </c>
      <c r="F32" s="23">
        <f t="shared" si="1"/>
        <v>1248000</v>
      </c>
      <c r="G32" s="19"/>
    </row>
    <row r="33" spans="1:7" ht="18.75" customHeight="1" thickBot="1">
      <c r="A33" s="20">
        <v>5</v>
      </c>
      <c r="B33" s="31" t="s">
        <v>16</v>
      </c>
      <c r="C33" s="33">
        <v>104000</v>
      </c>
      <c r="D33" s="32">
        <v>1</v>
      </c>
      <c r="E33" s="28">
        <f t="shared" si="0"/>
        <v>104000</v>
      </c>
      <c r="F33" s="23">
        <f t="shared" si="1"/>
        <v>1248000</v>
      </c>
      <c r="G33" s="19"/>
    </row>
    <row r="34" spans="1:7" ht="18" thickBot="1">
      <c r="A34" s="188" t="s">
        <v>18</v>
      </c>
      <c r="B34" s="189"/>
      <c r="C34" s="118"/>
      <c r="D34" s="51">
        <f>SUM(D29:D33)</f>
        <v>6</v>
      </c>
      <c r="E34" s="53">
        <f>SUM(E29:E33)</f>
        <v>642500</v>
      </c>
      <c r="F34" s="97">
        <f>SUM(F29:F33)</f>
        <v>7710000</v>
      </c>
      <c r="G34" s="19"/>
    </row>
    <row r="35" spans="1:7" ht="17.25">
      <c r="A35" s="111"/>
      <c r="B35" s="111"/>
      <c r="C35" s="24"/>
      <c r="D35" s="111"/>
      <c r="E35" s="95"/>
      <c r="F35" s="40"/>
      <c r="G35" s="19"/>
    </row>
    <row r="36" spans="1:7" ht="17.25">
      <c r="A36" s="111"/>
      <c r="B36" s="111"/>
      <c r="C36" s="24"/>
      <c r="D36" s="111"/>
      <c r="E36" s="95"/>
      <c r="F36" s="40"/>
      <c r="G36" s="19"/>
    </row>
    <row r="37" spans="1:7" ht="36.75" customHeight="1">
      <c r="A37" s="111"/>
      <c r="B37" s="178"/>
      <c r="C37" s="178"/>
      <c r="D37" s="178"/>
      <c r="E37" s="178"/>
      <c r="F37" s="178"/>
      <c r="G37" s="19"/>
    </row>
    <row r="38" spans="1:7" ht="17.25">
      <c r="A38" s="11"/>
      <c r="B38" s="7"/>
      <c r="C38" s="7"/>
      <c r="D38" s="7"/>
      <c r="E38" s="11"/>
      <c r="F38" s="11"/>
      <c r="G38" s="7"/>
    </row>
    <row r="39" spans="1:7" ht="18.75" customHeight="1">
      <c r="A39" s="11"/>
      <c r="B39" s="146"/>
      <c r="C39" s="146"/>
      <c r="D39" s="147"/>
      <c r="E39" s="148"/>
      <c r="F39" s="148"/>
      <c r="G39" s="7"/>
    </row>
    <row r="40" spans="1:7" ht="17.25">
      <c r="A40" s="11"/>
      <c r="B40" s="7"/>
      <c r="C40" s="7"/>
      <c r="D40" s="11"/>
      <c r="E40" s="7"/>
      <c r="F40" s="7"/>
      <c r="G40" s="7"/>
    </row>
    <row r="41" spans="1:7" ht="17.25">
      <c r="A41" s="11"/>
      <c r="B41" s="7"/>
      <c r="C41" s="7"/>
      <c r="D41" s="11"/>
      <c r="E41" s="7"/>
      <c r="F41" s="7"/>
      <c r="G41" s="7"/>
    </row>
    <row r="42" spans="1:7" ht="17.25">
      <c r="A42" s="11"/>
      <c r="B42" s="11"/>
      <c r="C42" s="11"/>
      <c r="D42" s="7"/>
      <c r="E42" s="7"/>
      <c r="F42" s="12"/>
      <c r="G42" s="42"/>
    </row>
    <row r="43" spans="1:7" ht="17.25">
      <c r="A43" s="11"/>
      <c r="B43" s="11"/>
      <c r="C43" s="11"/>
      <c r="D43" s="7"/>
      <c r="E43" s="7"/>
      <c r="F43" s="12"/>
      <c r="G43" s="42"/>
    </row>
    <row r="44" spans="1:7" ht="17.25">
      <c r="A44" s="10"/>
      <c r="B44" s="173"/>
      <c r="C44" s="173"/>
      <c r="D44" s="173"/>
      <c r="E44" s="7"/>
      <c r="F44" s="11"/>
      <c r="G44" s="43"/>
    </row>
    <row r="45" spans="1:7" ht="17.25">
      <c r="A45" s="10"/>
      <c r="B45" s="173"/>
      <c r="C45" s="173"/>
      <c r="D45" s="173"/>
      <c r="E45" s="7"/>
      <c r="F45" s="12"/>
      <c r="G45" s="43"/>
    </row>
    <row r="46" spans="1:7" ht="17.25">
      <c r="A46" s="10"/>
      <c r="B46" s="173"/>
      <c r="C46" s="173"/>
      <c r="D46" s="173"/>
      <c r="E46" s="7"/>
      <c r="F46" s="11"/>
      <c r="G46" s="7"/>
    </row>
    <row r="47" spans="1:7" ht="17.25">
      <c r="A47" s="7"/>
      <c r="B47" s="11"/>
      <c r="C47" s="11"/>
      <c r="D47" s="10"/>
      <c r="E47" s="11"/>
      <c r="F47" s="7"/>
      <c r="G47" s="7"/>
    </row>
    <row r="48" spans="1:7" ht="17.25">
      <c r="A48" s="7"/>
      <c r="B48" s="7"/>
      <c r="C48" s="7"/>
      <c r="D48" s="10"/>
      <c r="E48" s="10"/>
      <c r="F48" s="7"/>
      <c r="G48" s="7"/>
    </row>
    <row r="49" spans="1:7" ht="13.5">
      <c r="A49" s="7"/>
      <c r="B49" s="7"/>
      <c r="C49" s="7"/>
      <c r="D49" s="7"/>
      <c r="E49" s="7"/>
      <c r="F49" s="7"/>
      <c r="G49" s="7"/>
    </row>
  </sheetData>
  <mergeCells count="11">
    <mergeCell ref="B44:D46"/>
    <mergeCell ref="D2:F7"/>
    <mergeCell ref="B20:E20"/>
    <mergeCell ref="B24:E24"/>
    <mergeCell ref="A27:A28"/>
    <mergeCell ref="B27:B28"/>
    <mergeCell ref="B18:E18"/>
    <mergeCell ref="D27:D28"/>
    <mergeCell ref="A34:B34"/>
    <mergeCell ref="D9:F14"/>
    <mergeCell ref="B37:F37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G51"/>
  <sheetViews>
    <sheetView workbookViewId="0">
      <selection activeCell="B39" sqref="B39:F39"/>
    </sheetView>
  </sheetViews>
  <sheetFormatPr defaultRowHeight="12.75"/>
  <cols>
    <col min="2" max="2" width="32.42578125" customWidth="1"/>
    <col min="3" max="3" width="18.28515625" customWidth="1"/>
    <col min="4" max="4" width="15" customWidth="1"/>
    <col min="5" max="5" width="19" customWidth="1"/>
    <col min="6" max="6" width="18.140625" customWidth="1"/>
  </cols>
  <sheetData>
    <row r="2" spans="1:7">
      <c r="D2" s="187" t="s">
        <v>163</v>
      </c>
      <c r="E2" s="187"/>
      <c r="F2" s="187"/>
    </row>
    <row r="3" spans="1:7">
      <c r="D3" s="187"/>
      <c r="E3" s="187"/>
      <c r="F3" s="187"/>
    </row>
    <row r="4" spans="1:7">
      <c r="D4" s="187"/>
      <c r="E4" s="187"/>
      <c r="F4" s="187"/>
    </row>
    <row r="5" spans="1:7">
      <c r="D5" s="187"/>
      <c r="E5" s="187"/>
      <c r="F5" s="187"/>
    </row>
    <row r="6" spans="1:7">
      <c r="D6" s="187"/>
      <c r="E6" s="187"/>
      <c r="F6" s="187"/>
    </row>
    <row r="7" spans="1:7" ht="20.25" customHeight="1">
      <c r="D7" s="187"/>
      <c r="E7" s="187"/>
      <c r="F7" s="187"/>
    </row>
    <row r="9" spans="1:7">
      <c r="D9" s="164" t="s">
        <v>136</v>
      </c>
      <c r="E9" s="164"/>
      <c r="F9" s="164"/>
    </row>
    <row r="10" spans="1:7">
      <c r="D10" s="164"/>
      <c r="E10" s="164"/>
      <c r="F10" s="164"/>
    </row>
    <row r="11" spans="1:7">
      <c r="D11" s="164"/>
      <c r="E11" s="164"/>
      <c r="F11" s="164"/>
    </row>
    <row r="12" spans="1:7">
      <c r="D12" s="164"/>
      <c r="E12" s="164"/>
      <c r="F12" s="164"/>
    </row>
    <row r="13" spans="1:7">
      <c r="D13" s="164"/>
      <c r="E13" s="164"/>
      <c r="F13" s="164"/>
    </row>
    <row r="14" spans="1:7">
      <c r="D14" s="164"/>
      <c r="E14" s="164"/>
      <c r="F14" s="164"/>
    </row>
    <row r="15" spans="1:7" ht="16.5" customHeight="1">
      <c r="A15" s="7"/>
      <c r="B15" s="7"/>
      <c r="C15" s="7"/>
      <c r="D15" s="164"/>
      <c r="E15" s="164"/>
      <c r="F15" s="164"/>
      <c r="G15" s="7"/>
    </row>
    <row r="16" spans="1:7" ht="17.25">
      <c r="A16" s="10"/>
      <c r="B16" s="7"/>
      <c r="C16" s="7"/>
      <c r="D16" s="7"/>
      <c r="E16" s="7"/>
      <c r="F16" s="7"/>
      <c r="G16" s="7"/>
    </row>
    <row r="17" spans="1:7" ht="17.25">
      <c r="A17" s="7"/>
      <c r="B17" s="7"/>
      <c r="C17" s="7"/>
      <c r="D17" s="41" t="s">
        <v>2</v>
      </c>
      <c r="E17" s="41"/>
      <c r="F17" s="41"/>
      <c r="G17" s="7"/>
    </row>
    <row r="18" spans="1:7" ht="17.25">
      <c r="A18" s="12"/>
      <c r="B18" s="7"/>
      <c r="C18" s="7"/>
      <c r="D18" s="7"/>
      <c r="E18" s="7"/>
      <c r="F18" s="7"/>
      <c r="G18" s="7"/>
    </row>
    <row r="19" spans="1:7" ht="17.25">
      <c r="A19" s="7"/>
      <c r="B19" s="161" t="s">
        <v>3</v>
      </c>
      <c r="C19" s="161"/>
      <c r="D19" s="161"/>
      <c r="E19" s="161"/>
      <c r="F19" s="41"/>
      <c r="G19" s="7"/>
    </row>
    <row r="20" spans="1:7" ht="17.25">
      <c r="A20" s="12"/>
      <c r="B20" s="7"/>
      <c r="C20" s="7"/>
      <c r="D20" s="7"/>
      <c r="E20" s="7"/>
      <c r="F20" s="7"/>
      <c r="G20" s="7"/>
    </row>
    <row r="21" spans="1:7" ht="17.25">
      <c r="A21" s="12"/>
      <c r="B21" s="163" t="s">
        <v>103</v>
      </c>
      <c r="C21" s="163"/>
      <c r="D21" s="163"/>
      <c r="E21" s="163"/>
      <c r="F21" s="163"/>
      <c r="G21" s="7"/>
    </row>
    <row r="22" spans="1:7" ht="19.5">
      <c r="A22" s="7"/>
      <c r="B22" s="7"/>
      <c r="C22" s="7"/>
      <c r="D22" s="7"/>
      <c r="E22" s="88"/>
      <c r="F22" s="7"/>
      <c r="G22" s="7"/>
    </row>
    <row r="23" spans="1:7" ht="17.25">
      <c r="A23" s="12"/>
      <c r="B23" s="7"/>
      <c r="C23" s="7"/>
      <c r="D23" s="7"/>
      <c r="E23" s="7"/>
      <c r="F23" s="7"/>
      <c r="G23" s="7"/>
    </row>
    <row r="24" spans="1:7" ht="14.25">
      <c r="A24" s="13"/>
      <c r="B24" s="7"/>
      <c r="C24" s="7"/>
      <c r="D24" s="7"/>
      <c r="E24" s="7"/>
      <c r="F24" s="7"/>
      <c r="G24" s="7"/>
    </row>
    <row r="25" spans="1:7" ht="14.25">
      <c r="A25" s="7"/>
      <c r="B25" s="162" t="s">
        <v>104</v>
      </c>
      <c r="C25" s="162"/>
      <c r="D25" s="162"/>
      <c r="E25" s="162"/>
      <c r="F25" s="7"/>
      <c r="G25" s="7"/>
    </row>
    <row r="26" spans="1:7" ht="14.25">
      <c r="A26" s="15"/>
      <c r="B26" s="7"/>
      <c r="C26" s="7"/>
      <c r="D26" s="7"/>
      <c r="E26" s="43"/>
      <c r="F26" s="7"/>
      <c r="G26" s="7"/>
    </row>
    <row r="27" spans="1:7" ht="18" thickBot="1">
      <c r="A27" s="12"/>
      <c r="B27" s="7"/>
      <c r="C27" s="7"/>
      <c r="D27" s="7"/>
      <c r="E27" s="7"/>
      <c r="F27" s="7"/>
      <c r="G27" s="7"/>
    </row>
    <row r="28" spans="1:7" ht="52.5" customHeight="1">
      <c r="A28" s="167" t="s">
        <v>5</v>
      </c>
      <c r="B28" s="167" t="s">
        <v>6</v>
      </c>
      <c r="C28" s="74" t="s">
        <v>37</v>
      </c>
      <c r="D28" s="167" t="s">
        <v>36</v>
      </c>
      <c r="E28" s="16" t="s">
        <v>29</v>
      </c>
      <c r="F28" s="74" t="s">
        <v>7</v>
      </c>
      <c r="G28" s="19"/>
    </row>
    <row r="29" spans="1:7" ht="23.25" customHeight="1" thickBot="1">
      <c r="A29" s="168"/>
      <c r="B29" s="168"/>
      <c r="C29" s="75" t="s">
        <v>35</v>
      </c>
      <c r="D29" s="168"/>
      <c r="E29" s="57" t="s">
        <v>35</v>
      </c>
      <c r="F29" s="72" t="s">
        <v>35</v>
      </c>
      <c r="G29" s="19"/>
    </row>
    <row r="30" spans="1:7" ht="20.25" customHeight="1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</row>
    <row r="31" spans="1:7" ht="20.25" customHeight="1">
      <c r="A31" s="20">
        <v>2</v>
      </c>
      <c r="B31" s="26" t="s">
        <v>97</v>
      </c>
      <c r="C31" s="28">
        <v>104500</v>
      </c>
      <c r="D31" s="27">
        <v>1</v>
      </c>
      <c r="E31" s="23">
        <f t="shared" ref="E31:E35" si="0">SUM(C31*D31)</f>
        <v>104500</v>
      </c>
      <c r="F31" s="23">
        <f t="shared" ref="F31:F35" si="1">SUM(E31*12)</f>
        <v>1254000</v>
      </c>
      <c r="G31" s="19"/>
    </row>
    <row r="32" spans="1:7" ht="20.25" customHeight="1">
      <c r="A32" s="20">
        <v>3</v>
      </c>
      <c r="B32" s="26" t="s">
        <v>105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9"/>
    </row>
    <row r="33" spans="1:7" ht="20.25" customHeight="1">
      <c r="A33" s="20">
        <v>4</v>
      </c>
      <c r="B33" s="26" t="s">
        <v>98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19"/>
    </row>
    <row r="34" spans="1:7" ht="20.25" customHeight="1">
      <c r="A34" s="20">
        <v>5</v>
      </c>
      <c r="B34" s="26" t="s">
        <v>106</v>
      </c>
      <c r="C34" s="33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19"/>
    </row>
    <row r="35" spans="1:7" ht="20.25" customHeight="1" thickBot="1">
      <c r="A35" s="20">
        <v>6</v>
      </c>
      <c r="B35" s="26" t="s">
        <v>16</v>
      </c>
      <c r="C35" s="33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19"/>
    </row>
    <row r="36" spans="1:7" ht="18" thickBot="1">
      <c r="A36" s="188" t="s">
        <v>18</v>
      </c>
      <c r="B36" s="189"/>
      <c r="C36" s="87"/>
      <c r="D36" s="119">
        <f>SUM(D30:D35)</f>
        <v>7</v>
      </c>
      <c r="E36" s="94">
        <f>SUM(E30:E35)</f>
        <v>746500</v>
      </c>
      <c r="F36" s="97">
        <f>SUM(F30:F35)</f>
        <v>8958000</v>
      </c>
      <c r="G36" s="19"/>
    </row>
    <row r="37" spans="1:7" ht="17.25">
      <c r="A37" s="111"/>
      <c r="B37" s="111"/>
      <c r="C37" s="111"/>
      <c r="D37" s="117"/>
      <c r="E37" s="95"/>
      <c r="F37" s="40"/>
      <c r="G37" s="19"/>
    </row>
    <row r="38" spans="1:7" ht="17.25">
      <c r="A38" s="111"/>
      <c r="B38" s="111"/>
      <c r="C38" s="111"/>
      <c r="D38" s="117"/>
      <c r="E38" s="95"/>
      <c r="F38" s="40"/>
      <c r="G38" s="19"/>
    </row>
    <row r="39" spans="1:7" ht="41.25" customHeight="1">
      <c r="A39" s="111"/>
      <c r="B39" s="178"/>
      <c r="C39" s="178"/>
      <c r="D39" s="178"/>
      <c r="E39" s="178"/>
      <c r="F39" s="178"/>
      <c r="G39" s="19"/>
    </row>
    <row r="40" spans="1:7" ht="17.25">
      <c r="A40" s="11"/>
      <c r="B40" s="7"/>
      <c r="C40" s="7"/>
      <c r="D40" s="7"/>
      <c r="E40" s="11"/>
      <c r="F40" s="11"/>
      <c r="G40" s="7"/>
    </row>
    <row r="41" spans="1:7" ht="22.5" customHeight="1">
      <c r="A41" s="11"/>
      <c r="B41" s="146"/>
      <c r="C41" s="146"/>
      <c r="D41" s="147"/>
      <c r="E41" s="148"/>
      <c r="F41" s="148"/>
      <c r="G41" s="7"/>
    </row>
    <row r="42" spans="1:7" ht="17.25">
      <c r="A42" s="11"/>
      <c r="B42" s="7"/>
      <c r="C42" s="7"/>
      <c r="D42" s="11"/>
      <c r="E42" s="7"/>
      <c r="F42" s="7"/>
      <c r="G42" s="7"/>
    </row>
    <row r="43" spans="1:7" ht="17.25">
      <c r="A43" s="11"/>
      <c r="B43" s="7"/>
      <c r="C43" s="7"/>
      <c r="D43" s="11"/>
      <c r="E43" s="7"/>
      <c r="F43" s="7"/>
      <c r="G43" s="7"/>
    </row>
    <row r="44" spans="1:7" ht="17.25">
      <c r="A44" s="11"/>
      <c r="B44" s="11"/>
      <c r="C44" s="11"/>
      <c r="D44" s="7"/>
      <c r="E44" s="7"/>
      <c r="F44" s="8"/>
      <c r="G44" s="42"/>
    </row>
    <row r="45" spans="1:7" ht="17.25">
      <c r="A45" s="11"/>
      <c r="B45" s="11"/>
      <c r="C45" s="11"/>
      <c r="D45" s="7"/>
      <c r="E45" s="7"/>
      <c r="F45" s="12"/>
      <c r="G45" s="42"/>
    </row>
    <row r="46" spans="1:7" ht="17.25">
      <c r="A46" s="11"/>
      <c r="B46" s="7"/>
      <c r="C46" s="7"/>
      <c r="D46" s="11"/>
      <c r="E46" s="7"/>
      <c r="F46" s="7"/>
      <c r="G46" s="43"/>
    </row>
    <row r="47" spans="1:7" ht="17.25">
      <c r="A47" s="10"/>
      <c r="B47" s="173"/>
      <c r="C47" s="173"/>
      <c r="D47" s="173"/>
      <c r="E47" s="7"/>
      <c r="F47" s="11"/>
      <c r="G47" s="43"/>
    </row>
    <row r="48" spans="1:7" ht="17.25">
      <c r="A48" s="10"/>
      <c r="B48" s="173"/>
      <c r="C48" s="173"/>
      <c r="D48" s="173"/>
      <c r="E48" s="7"/>
      <c r="F48" s="12"/>
      <c r="G48" s="43"/>
    </row>
    <row r="49" spans="1:7" ht="15.75" customHeight="1">
      <c r="A49" s="10"/>
      <c r="B49" s="173"/>
      <c r="C49" s="173"/>
      <c r="D49" s="173"/>
      <c r="E49" s="11"/>
      <c r="F49" s="11"/>
      <c r="G49" s="7"/>
    </row>
    <row r="50" spans="1:7" ht="17.25">
      <c r="A50" s="7"/>
      <c r="B50" s="11"/>
      <c r="C50" s="11"/>
      <c r="D50" s="10"/>
      <c r="E50" s="7"/>
      <c r="F50" s="7"/>
      <c r="G50" s="7"/>
    </row>
    <row r="51" spans="1:7" ht="17.25">
      <c r="A51" s="7"/>
      <c r="B51" s="7"/>
      <c r="C51" s="7"/>
      <c r="D51" s="10"/>
      <c r="E51" s="11"/>
      <c r="F51" s="7"/>
      <c r="G51" s="7"/>
    </row>
  </sheetData>
  <mergeCells count="11">
    <mergeCell ref="B47:D49"/>
    <mergeCell ref="D2:F7"/>
    <mergeCell ref="B21:F21"/>
    <mergeCell ref="B25:E25"/>
    <mergeCell ref="A28:A29"/>
    <mergeCell ref="B28:B29"/>
    <mergeCell ref="B19:E19"/>
    <mergeCell ref="D28:D29"/>
    <mergeCell ref="A36:B36"/>
    <mergeCell ref="D9:F15"/>
    <mergeCell ref="B39:F39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I52"/>
  <sheetViews>
    <sheetView workbookViewId="0">
      <selection activeCell="B39" sqref="B39:F39"/>
    </sheetView>
  </sheetViews>
  <sheetFormatPr defaultRowHeight="12.75"/>
  <cols>
    <col min="1" max="1" width="7.42578125" customWidth="1"/>
    <col min="2" max="2" width="26.42578125" customWidth="1"/>
    <col min="3" max="3" width="17.28515625" customWidth="1"/>
    <col min="4" max="4" width="15.5703125" customWidth="1"/>
    <col min="5" max="5" width="20" customWidth="1"/>
    <col min="6" max="6" width="19.140625" customWidth="1"/>
  </cols>
  <sheetData>
    <row r="2" spans="1:9">
      <c r="D2" s="187" t="s">
        <v>164</v>
      </c>
      <c r="E2" s="187"/>
      <c r="F2" s="187"/>
    </row>
    <row r="3" spans="1:9">
      <c r="D3" s="187"/>
      <c r="E3" s="187"/>
      <c r="F3" s="187"/>
    </row>
    <row r="4" spans="1:9">
      <c r="D4" s="187"/>
      <c r="E4" s="187"/>
      <c r="F4" s="187"/>
    </row>
    <row r="5" spans="1:9">
      <c r="D5" s="187"/>
      <c r="E5" s="187"/>
      <c r="F5" s="187"/>
    </row>
    <row r="6" spans="1:9">
      <c r="D6" s="187"/>
      <c r="E6" s="187"/>
      <c r="F6" s="187"/>
    </row>
    <row r="7" spans="1:9" ht="16.5" customHeight="1">
      <c r="D7" s="187"/>
      <c r="E7" s="187"/>
      <c r="F7" s="187"/>
    </row>
    <row r="10" spans="1:9">
      <c r="D10" s="164" t="s">
        <v>137</v>
      </c>
      <c r="E10" s="164"/>
      <c r="F10" s="164"/>
    </row>
    <row r="11" spans="1:9">
      <c r="D11" s="164"/>
      <c r="E11" s="164"/>
      <c r="F11" s="164"/>
    </row>
    <row r="12" spans="1:9">
      <c r="D12" s="164"/>
      <c r="E12" s="164"/>
      <c r="F12" s="164"/>
    </row>
    <row r="13" spans="1:9">
      <c r="D13" s="164"/>
      <c r="E13" s="164"/>
      <c r="F13" s="164"/>
    </row>
    <row r="14" spans="1:9" ht="17.25">
      <c r="A14" s="7"/>
      <c r="B14" s="7"/>
      <c r="C14" s="7"/>
      <c r="D14" s="164"/>
      <c r="E14" s="164"/>
      <c r="F14" s="164"/>
      <c r="G14" s="76"/>
      <c r="H14" s="41"/>
      <c r="I14" s="7"/>
    </row>
    <row r="15" spans="1:9" ht="17.25">
      <c r="A15" s="7"/>
      <c r="B15" s="7"/>
      <c r="C15" s="7"/>
      <c r="D15" s="164"/>
      <c r="E15" s="164"/>
      <c r="F15" s="164"/>
      <c r="G15" s="76"/>
      <c r="H15" s="41"/>
      <c r="I15" s="7"/>
    </row>
    <row r="16" spans="1:9" ht="16.5">
      <c r="A16" s="7"/>
      <c r="B16" s="7"/>
      <c r="C16" s="7"/>
      <c r="D16" s="164"/>
      <c r="E16" s="164"/>
      <c r="F16" s="164"/>
      <c r="G16" s="76"/>
      <c r="H16" s="7"/>
      <c r="I16" s="7"/>
    </row>
    <row r="17" spans="1:9" ht="17.25">
      <c r="A17" s="10"/>
      <c r="B17" s="7"/>
      <c r="C17" s="7"/>
      <c r="D17" s="7"/>
      <c r="E17" s="7"/>
      <c r="F17" s="7"/>
      <c r="G17" s="7"/>
      <c r="H17" s="7"/>
      <c r="I17" s="7"/>
    </row>
    <row r="18" spans="1:9" ht="17.25">
      <c r="A18" s="7"/>
      <c r="B18" s="7"/>
      <c r="C18" s="7"/>
      <c r="D18" s="41" t="s">
        <v>2</v>
      </c>
      <c r="E18" s="41"/>
      <c r="F18" s="41"/>
      <c r="G18" s="7"/>
      <c r="H18" s="7"/>
      <c r="I18" s="7"/>
    </row>
    <row r="19" spans="1:9" ht="17.25">
      <c r="A19" s="12"/>
      <c r="B19" s="7"/>
      <c r="C19" s="7"/>
      <c r="D19" s="7"/>
      <c r="E19" s="7"/>
      <c r="F19" s="7"/>
      <c r="G19" s="7"/>
      <c r="H19" s="7"/>
      <c r="I19" s="7"/>
    </row>
    <row r="20" spans="1:9" ht="17.25">
      <c r="A20" s="7"/>
      <c r="B20" s="161" t="s">
        <v>3</v>
      </c>
      <c r="C20" s="161"/>
      <c r="D20" s="161"/>
      <c r="E20" s="161"/>
      <c r="F20" s="41"/>
      <c r="G20" s="7"/>
      <c r="H20" s="7"/>
      <c r="I20" s="7"/>
    </row>
    <row r="21" spans="1:9" ht="17.25">
      <c r="A21" s="12"/>
      <c r="B21" s="7"/>
      <c r="C21" s="7"/>
      <c r="D21" s="7"/>
      <c r="E21" s="7"/>
      <c r="F21" s="7"/>
      <c r="G21" s="7"/>
      <c r="H21" s="7"/>
      <c r="I21" s="7"/>
    </row>
    <row r="22" spans="1:9" ht="17.25">
      <c r="A22" s="12"/>
      <c r="B22" s="163" t="s">
        <v>107</v>
      </c>
      <c r="C22" s="163"/>
      <c r="D22" s="163"/>
      <c r="E22" s="163"/>
      <c r="F22" s="120"/>
      <c r="G22" s="41"/>
      <c r="H22" s="7"/>
      <c r="I22" s="7"/>
    </row>
    <row r="23" spans="1:9" ht="19.5">
      <c r="A23" s="7"/>
      <c r="B23" s="7"/>
      <c r="C23" s="7"/>
      <c r="D23" s="7"/>
      <c r="E23" s="88"/>
      <c r="F23" s="7"/>
      <c r="G23" s="7"/>
      <c r="H23" s="7"/>
      <c r="I23" s="7"/>
    </row>
    <row r="24" spans="1:9" ht="17.25">
      <c r="A24" s="12"/>
      <c r="B24" s="7"/>
      <c r="C24" s="7"/>
      <c r="D24" s="7"/>
      <c r="E24" s="7"/>
      <c r="F24" s="7"/>
      <c r="G24" s="7"/>
      <c r="H24" s="7"/>
      <c r="I24" s="7"/>
    </row>
    <row r="25" spans="1:9" ht="14.25">
      <c r="A25" s="13"/>
      <c r="B25" s="7"/>
      <c r="C25" s="7"/>
      <c r="D25" s="7"/>
      <c r="E25" s="7"/>
      <c r="F25" s="7"/>
      <c r="G25" s="7"/>
      <c r="H25" s="7"/>
      <c r="I25" s="7"/>
    </row>
    <row r="26" spans="1:9" ht="14.25">
      <c r="A26" s="7"/>
      <c r="B26" s="162" t="s">
        <v>108</v>
      </c>
      <c r="C26" s="162"/>
      <c r="D26" s="162"/>
      <c r="E26" s="162"/>
      <c r="F26" s="7"/>
      <c r="G26" s="7" t="s">
        <v>109</v>
      </c>
      <c r="H26" s="7"/>
      <c r="I26" s="7"/>
    </row>
    <row r="27" spans="1:9" ht="14.25">
      <c r="A27" s="15"/>
      <c r="B27" s="7"/>
      <c r="C27" s="7"/>
      <c r="D27" s="7"/>
      <c r="E27" s="43"/>
      <c r="F27" s="7"/>
      <c r="G27" s="7"/>
      <c r="H27" s="7"/>
      <c r="I27" s="7"/>
    </row>
    <row r="28" spans="1:9" ht="18" thickBot="1">
      <c r="A28" s="12"/>
      <c r="B28" s="7"/>
      <c r="C28" s="7"/>
      <c r="D28" s="7"/>
      <c r="E28" s="7"/>
      <c r="F28" s="7"/>
      <c r="G28" s="7"/>
      <c r="H28" s="7"/>
      <c r="I28" s="7"/>
    </row>
    <row r="29" spans="1:9" ht="56.25" customHeight="1">
      <c r="A29" s="167" t="s">
        <v>5</v>
      </c>
      <c r="B29" s="167" t="s">
        <v>6</v>
      </c>
      <c r="C29" s="74" t="s">
        <v>37</v>
      </c>
      <c r="D29" s="167" t="s">
        <v>36</v>
      </c>
      <c r="E29" s="16" t="s">
        <v>29</v>
      </c>
      <c r="F29" s="17" t="s">
        <v>7</v>
      </c>
      <c r="G29" s="19"/>
      <c r="H29" s="19"/>
      <c r="I29" s="19"/>
    </row>
    <row r="30" spans="1:9" ht="18.75" customHeight="1" thickBot="1">
      <c r="A30" s="168"/>
      <c r="B30" s="168"/>
      <c r="C30" s="75" t="s">
        <v>35</v>
      </c>
      <c r="D30" s="168"/>
      <c r="E30" s="57" t="s">
        <v>35</v>
      </c>
      <c r="F30" s="57" t="s">
        <v>35</v>
      </c>
      <c r="G30" s="19"/>
      <c r="H30" s="19"/>
      <c r="I30" s="19"/>
    </row>
    <row r="31" spans="1:9" ht="20.25" customHeight="1">
      <c r="A31" s="20">
        <v>1</v>
      </c>
      <c r="B31" s="21" t="s">
        <v>9</v>
      </c>
      <c r="C31" s="23">
        <v>121000</v>
      </c>
      <c r="D31" s="22">
        <v>1</v>
      </c>
      <c r="E31" s="23">
        <f t="shared" ref="E31:E35" si="0">SUM(C31*D31)</f>
        <v>121000</v>
      </c>
      <c r="F31" s="23">
        <f>SUM(E31*12)</f>
        <v>1452000</v>
      </c>
      <c r="G31" s="19"/>
      <c r="H31" s="19"/>
      <c r="I31" s="19"/>
    </row>
    <row r="32" spans="1:9" ht="20.25" customHeight="1">
      <c r="A32" s="25">
        <v>2</v>
      </c>
      <c r="B32" s="26" t="s">
        <v>98</v>
      </c>
      <c r="C32" s="28">
        <v>104500</v>
      </c>
      <c r="D32" s="27">
        <v>1</v>
      </c>
      <c r="E32" s="23">
        <f t="shared" si="0"/>
        <v>104500</v>
      </c>
      <c r="F32" s="23">
        <f t="shared" ref="F32:F35" si="1">SUM(E32*12)</f>
        <v>1254000</v>
      </c>
      <c r="G32" s="19"/>
      <c r="H32" s="19"/>
      <c r="I32" s="19"/>
    </row>
    <row r="33" spans="1:9" ht="20.25" customHeight="1">
      <c r="A33" s="20">
        <v>3</v>
      </c>
      <c r="B33" s="26" t="s">
        <v>99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9"/>
      <c r="H33" s="19"/>
      <c r="I33" s="19"/>
    </row>
    <row r="34" spans="1:9" ht="20.25" customHeight="1">
      <c r="A34" s="25">
        <v>4</v>
      </c>
      <c r="B34" s="26" t="s">
        <v>100</v>
      </c>
      <c r="C34" s="33">
        <v>104000</v>
      </c>
      <c r="D34" s="27">
        <v>2</v>
      </c>
      <c r="E34" s="23">
        <f t="shared" si="0"/>
        <v>208000</v>
      </c>
      <c r="F34" s="23">
        <f t="shared" si="1"/>
        <v>2496000</v>
      </c>
      <c r="G34" s="19"/>
      <c r="H34" s="19"/>
      <c r="I34" s="19"/>
    </row>
    <row r="35" spans="1:9" ht="20.25" customHeight="1" thickBot="1">
      <c r="A35" s="20">
        <v>5</v>
      </c>
      <c r="B35" s="26" t="s">
        <v>16</v>
      </c>
      <c r="C35" s="33">
        <v>104000</v>
      </c>
      <c r="D35" s="27">
        <v>2</v>
      </c>
      <c r="E35" s="23">
        <f t="shared" si="0"/>
        <v>208000</v>
      </c>
      <c r="F35" s="23">
        <f t="shared" si="1"/>
        <v>2496000</v>
      </c>
      <c r="G35" s="19"/>
      <c r="H35" s="19"/>
      <c r="I35" s="19"/>
    </row>
    <row r="36" spans="1:9" ht="17.25" thickBot="1">
      <c r="A36" s="165" t="s">
        <v>18</v>
      </c>
      <c r="B36" s="166"/>
      <c r="C36" s="86"/>
      <c r="D36" s="86">
        <f>SUM(D31:D35)</f>
        <v>8</v>
      </c>
      <c r="E36" s="121">
        <f>SUM(E31:E35)</f>
        <v>850500</v>
      </c>
      <c r="F36" s="97">
        <f>SUM(F31:F35)</f>
        <v>10206000</v>
      </c>
      <c r="G36" s="19"/>
      <c r="H36" s="19"/>
      <c r="I36" s="19"/>
    </row>
    <row r="37" spans="1:9" ht="16.5">
      <c r="A37" s="46"/>
      <c r="B37" s="46"/>
      <c r="C37" s="46"/>
      <c r="D37" s="46"/>
      <c r="E37" s="40"/>
      <c r="F37" s="40"/>
      <c r="G37" s="19"/>
      <c r="H37" s="19"/>
      <c r="I37" s="19"/>
    </row>
    <row r="38" spans="1:9" ht="16.5">
      <c r="A38" s="46"/>
      <c r="B38" s="46"/>
      <c r="C38" s="46"/>
      <c r="D38" s="46"/>
      <c r="E38" s="40"/>
      <c r="F38" s="40"/>
      <c r="G38" s="19"/>
      <c r="H38" s="19"/>
      <c r="I38" s="19"/>
    </row>
    <row r="39" spans="1:9" ht="39.75" customHeight="1">
      <c r="A39" s="11"/>
      <c r="B39" s="178"/>
      <c r="C39" s="178"/>
      <c r="D39" s="178"/>
      <c r="E39" s="178"/>
      <c r="F39" s="178"/>
      <c r="G39" s="7"/>
      <c r="H39" s="7"/>
      <c r="I39" s="7"/>
    </row>
    <row r="40" spans="1:9" ht="17.25">
      <c r="A40" s="11"/>
      <c r="B40" s="7"/>
      <c r="C40" s="7"/>
      <c r="D40" s="7"/>
      <c r="E40" s="7"/>
      <c r="F40" s="7"/>
      <c r="G40" s="7"/>
      <c r="H40" s="7"/>
      <c r="I40" s="7"/>
    </row>
    <row r="41" spans="1:9" ht="24" customHeight="1">
      <c r="A41" s="11"/>
      <c r="B41" s="146"/>
      <c r="C41" s="146"/>
      <c r="D41" s="147"/>
      <c r="E41" s="148"/>
      <c r="F41" s="148"/>
      <c r="G41" s="7"/>
      <c r="H41" s="7"/>
      <c r="I41" s="7"/>
    </row>
    <row r="42" spans="1:9" ht="17.25">
      <c r="A42" s="11"/>
      <c r="B42" s="7"/>
      <c r="C42" s="7"/>
      <c r="D42" s="11"/>
      <c r="E42" s="7"/>
      <c r="F42" s="7"/>
      <c r="G42" s="7"/>
      <c r="H42" s="7"/>
      <c r="I42" s="7"/>
    </row>
    <row r="43" spans="1:9" ht="17.25">
      <c r="A43" s="11"/>
      <c r="B43" s="7"/>
      <c r="C43" s="7"/>
      <c r="D43" s="11"/>
      <c r="E43" s="7"/>
      <c r="F43" s="7"/>
      <c r="G43" s="7"/>
      <c r="H43" s="7"/>
      <c r="I43" s="7"/>
    </row>
    <row r="44" spans="1:9" ht="17.25">
      <c r="A44" s="11"/>
      <c r="B44" s="11"/>
      <c r="C44" s="11"/>
      <c r="D44" s="7"/>
      <c r="E44" s="179"/>
      <c r="F44" s="179"/>
      <c r="G44" s="42"/>
      <c r="H44" s="43"/>
      <c r="I44" s="7"/>
    </row>
    <row r="45" spans="1:9" ht="17.25">
      <c r="A45" s="11"/>
      <c r="B45" s="11"/>
      <c r="C45" s="11"/>
      <c r="D45" s="7"/>
      <c r="E45" s="7"/>
      <c r="F45" s="7"/>
      <c r="G45" s="43"/>
      <c r="H45" s="43"/>
      <c r="I45" s="7"/>
    </row>
    <row r="46" spans="1:9" ht="17.25">
      <c r="A46" s="10"/>
      <c r="B46" s="7"/>
      <c r="C46" s="7"/>
      <c r="D46" s="11"/>
      <c r="E46" s="7"/>
      <c r="F46" s="11"/>
      <c r="G46" s="43"/>
      <c r="H46" s="43"/>
      <c r="I46" s="7"/>
    </row>
    <row r="47" spans="1:9" ht="17.25">
      <c r="A47" s="10"/>
      <c r="B47" s="173"/>
      <c r="C47" s="173"/>
      <c r="D47" s="173"/>
      <c r="E47" s="7"/>
      <c r="F47" s="12"/>
      <c r="G47" s="43"/>
      <c r="H47" s="43"/>
      <c r="I47" s="7"/>
    </row>
    <row r="48" spans="1:9" ht="17.25">
      <c r="A48" s="10"/>
      <c r="B48" s="173"/>
      <c r="C48" s="173"/>
      <c r="D48" s="173"/>
      <c r="E48" s="7"/>
      <c r="F48" s="7"/>
      <c r="G48" s="7"/>
      <c r="H48" s="7"/>
      <c r="I48" s="7"/>
    </row>
    <row r="49" spans="1:9" ht="17.25">
      <c r="A49" s="7"/>
      <c r="B49" s="173"/>
      <c r="C49" s="173"/>
      <c r="D49" s="173"/>
      <c r="E49" s="11"/>
      <c r="F49" s="11"/>
      <c r="G49" s="7"/>
      <c r="H49" s="7"/>
      <c r="I49" s="7"/>
    </row>
    <row r="50" spans="1:9" ht="17.25">
      <c r="A50" s="7"/>
      <c r="B50" s="11"/>
      <c r="C50" s="11"/>
      <c r="D50" s="10"/>
      <c r="E50" s="7"/>
      <c r="F50" s="7"/>
      <c r="G50" s="7"/>
      <c r="H50" s="7"/>
      <c r="I50" s="7"/>
    </row>
    <row r="51" spans="1:9" ht="13.5">
      <c r="A51" s="7"/>
      <c r="B51" s="7"/>
      <c r="C51" s="7"/>
      <c r="D51" s="7"/>
      <c r="E51" s="7"/>
      <c r="F51" s="7"/>
      <c r="G51" s="7"/>
      <c r="H51" s="7"/>
      <c r="I51" s="7"/>
    </row>
    <row r="52" spans="1:9" ht="13.5">
      <c r="A52" s="7"/>
      <c r="B52" s="7"/>
      <c r="C52" s="7"/>
      <c r="D52" s="7"/>
      <c r="E52" s="7"/>
      <c r="F52" s="7"/>
      <c r="G52" s="7"/>
      <c r="H52" s="7"/>
      <c r="I52" s="7"/>
    </row>
  </sheetData>
  <mergeCells count="12">
    <mergeCell ref="D2:F7"/>
    <mergeCell ref="B26:E26"/>
    <mergeCell ref="B20:E20"/>
    <mergeCell ref="B22:E22"/>
    <mergeCell ref="D10:F16"/>
    <mergeCell ref="E44:F44"/>
    <mergeCell ref="B47:D49"/>
    <mergeCell ref="A29:A30"/>
    <mergeCell ref="B29:B30"/>
    <mergeCell ref="D29:D30"/>
    <mergeCell ref="A36:B36"/>
    <mergeCell ref="B39:F39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2:H58"/>
  <sheetViews>
    <sheetView topLeftCell="A19" workbookViewId="0">
      <selection activeCell="E47" sqref="E46:E47"/>
    </sheetView>
  </sheetViews>
  <sheetFormatPr defaultRowHeight="12.75"/>
  <cols>
    <col min="1" max="1" width="7.28515625" customWidth="1"/>
    <col min="2" max="2" width="32" customWidth="1"/>
    <col min="3" max="3" width="19" customWidth="1"/>
    <col min="4" max="4" width="15.28515625" customWidth="1"/>
    <col min="5" max="5" width="20.140625" customWidth="1"/>
    <col min="6" max="6" width="17" customWidth="1"/>
  </cols>
  <sheetData>
    <row r="2" spans="1:8">
      <c r="D2" s="187" t="s">
        <v>165</v>
      </c>
      <c r="E2" s="187"/>
      <c r="F2" s="187"/>
    </row>
    <row r="3" spans="1:8">
      <c r="D3" s="187"/>
      <c r="E3" s="187"/>
      <c r="F3" s="187"/>
    </row>
    <row r="4" spans="1:8">
      <c r="D4" s="187"/>
      <c r="E4" s="187"/>
      <c r="F4" s="187"/>
    </row>
    <row r="5" spans="1:8">
      <c r="D5" s="187"/>
      <c r="E5" s="187"/>
      <c r="F5" s="187"/>
    </row>
    <row r="6" spans="1:8">
      <c r="D6" s="187"/>
      <c r="E6" s="187"/>
      <c r="F6" s="187"/>
    </row>
    <row r="7" spans="1:8" ht="19.5" customHeight="1">
      <c r="D7" s="187"/>
      <c r="E7" s="187"/>
      <c r="F7" s="187"/>
    </row>
    <row r="9" spans="1:8">
      <c r="D9" s="164" t="s">
        <v>138</v>
      </c>
      <c r="E9" s="164"/>
      <c r="F9" s="164"/>
    </row>
    <row r="10" spans="1:8">
      <c r="D10" s="164"/>
      <c r="E10" s="164"/>
      <c r="F10" s="164"/>
    </row>
    <row r="11" spans="1:8">
      <c r="D11" s="164"/>
      <c r="E11" s="164"/>
      <c r="F11" s="164"/>
    </row>
    <row r="12" spans="1:8">
      <c r="D12" s="164"/>
      <c r="E12" s="164"/>
      <c r="F12" s="164"/>
    </row>
    <row r="13" spans="1:8">
      <c r="D13" s="164"/>
      <c r="E13" s="164"/>
      <c r="F13" s="164"/>
    </row>
    <row r="14" spans="1:8" ht="17.25">
      <c r="A14" s="7"/>
      <c r="B14" s="7"/>
      <c r="C14" s="7"/>
      <c r="D14" s="164"/>
      <c r="E14" s="164"/>
      <c r="F14" s="164"/>
      <c r="G14" s="58"/>
      <c r="H14" s="7"/>
    </row>
    <row r="15" spans="1:8" ht="17.25">
      <c r="A15" s="7"/>
      <c r="B15" s="7"/>
      <c r="C15" s="7"/>
      <c r="D15" s="164"/>
      <c r="E15" s="164"/>
      <c r="F15" s="164"/>
      <c r="G15" s="58"/>
      <c r="H15" s="7"/>
    </row>
    <row r="16" spans="1:8" ht="17.25">
      <c r="A16" s="10"/>
      <c r="B16" s="7"/>
      <c r="C16" s="7"/>
      <c r="D16" s="7"/>
      <c r="E16" s="7"/>
      <c r="F16" s="7"/>
      <c r="G16" s="7"/>
      <c r="H16" s="7"/>
    </row>
    <row r="17" spans="1:8" ht="17.25">
      <c r="A17" s="10"/>
      <c r="B17" s="7"/>
      <c r="C17" s="7"/>
      <c r="D17" s="41" t="s">
        <v>2</v>
      </c>
      <c r="E17" s="41"/>
      <c r="F17" s="41"/>
      <c r="G17" s="7"/>
      <c r="H17" s="7"/>
    </row>
    <row r="18" spans="1:8" ht="13.5">
      <c r="A18" s="7"/>
      <c r="B18" s="7"/>
      <c r="C18" s="7"/>
      <c r="D18" s="7"/>
      <c r="E18" s="7"/>
      <c r="F18" s="7"/>
      <c r="G18" s="7"/>
      <c r="H18" s="7"/>
    </row>
    <row r="19" spans="1:8" ht="17.25">
      <c r="A19" s="12"/>
      <c r="B19" s="161" t="s">
        <v>3</v>
      </c>
      <c r="C19" s="161"/>
      <c r="D19" s="161"/>
      <c r="E19" s="161"/>
      <c r="F19" s="41"/>
      <c r="G19" s="7"/>
      <c r="H19" s="7"/>
    </row>
    <row r="20" spans="1:8" ht="17.25">
      <c r="A20" s="7"/>
      <c r="B20" s="7"/>
      <c r="C20" s="7"/>
      <c r="D20" s="41"/>
      <c r="E20" s="41"/>
      <c r="F20" s="7"/>
      <c r="G20" s="7"/>
      <c r="H20" s="7"/>
    </row>
    <row r="21" spans="1:8" ht="17.25">
      <c r="A21" s="12"/>
      <c r="B21" s="7"/>
      <c r="C21" s="7"/>
      <c r="D21" s="55"/>
      <c r="E21" s="55"/>
      <c r="F21" s="7"/>
      <c r="G21" s="7"/>
      <c r="H21" s="7"/>
    </row>
    <row r="22" spans="1:8" ht="17.25">
      <c r="A22" s="12"/>
      <c r="B22" s="192" t="s">
        <v>110</v>
      </c>
      <c r="C22" s="192"/>
      <c r="D22" s="192"/>
      <c r="E22" s="192"/>
      <c r="F22" s="7"/>
      <c r="G22" s="7"/>
      <c r="H22" s="7"/>
    </row>
    <row r="23" spans="1:8" ht="13.5">
      <c r="A23" s="7"/>
      <c r="B23" s="7"/>
      <c r="C23" s="7"/>
      <c r="D23" s="55"/>
      <c r="E23" s="55"/>
      <c r="F23" s="7"/>
      <c r="G23" s="7"/>
      <c r="H23" s="7"/>
    </row>
    <row r="24" spans="1:8" ht="17.25">
      <c r="A24" s="12"/>
      <c r="B24" s="7"/>
      <c r="C24" s="7"/>
      <c r="D24" s="7"/>
      <c r="E24" s="7"/>
      <c r="F24" s="7"/>
      <c r="G24" s="7"/>
      <c r="H24" s="7"/>
    </row>
    <row r="25" spans="1:8" ht="14.25">
      <c r="A25" s="7"/>
      <c r="B25" s="162" t="s">
        <v>117</v>
      </c>
      <c r="C25" s="162"/>
      <c r="D25" s="162"/>
      <c r="E25" s="162"/>
      <c r="F25" s="7"/>
      <c r="G25" s="7"/>
      <c r="H25" s="7"/>
    </row>
    <row r="26" spans="1:8" ht="14.25">
      <c r="A26" s="15"/>
      <c r="B26" s="7"/>
      <c r="C26" s="7"/>
      <c r="D26" s="7"/>
      <c r="E26" s="7"/>
      <c r="F26" s="7"/>
      <c r="G26" s="7"/>
      <c r="H26" s="7"/>
    </row>
    <row r="27" spans="1:8" ht="18" thickBot="1">
      <c r="A27" s="12"/>
      <c r="B27" s="7"/>
      <c r="C27" s="7"/>
      <c r="D27" s="7"/>
      <c r="E27" s="7"/>
      <c r="F27" s="7"/>
      <c r="G27" s="7"/>
      <c r="H27" s="7"/>
    </row>
    <row r="28" spans="1:8" ht="57" customHeight="1">
      <c r="A28" s="167" t="s">
        <v>5</v>
      </c>
      <c r="B28" s="167" t="s">
        <v>6</v>
      </c>
      <c r="C28" s="74" t="s">
        <v>37</v>
      </c>
      <c r="D28" s="167" t="s">
        <v>36</v>
      </c>
      <c r="E28" s="16" t="s">
        <v>29</v>
      </c>
      <c r="F28" s="17" t="s">
        <v>7</v>
      </c>
      <c r="G28" s="19"/>
      <c r="H28" s="19"/>
    </row>
    <row r="29" spans="1:8" ht="21" customHeight="1" thickBot="1">
      <c r="A29" s="168"/>
      <c r="B29" s="168"/>
      <c r="C29" s="75" t="s">
        <v>35</v>
      </c>
      <c r="D29" s="168"/>
      <c r="E29" s="57" t="s">
        <v>35</v>
      </c>
      <c r="F29" s="72" t="s">
        <v>35</v>
      </c>
      <c r="G29" s="19"/>
      <c r="H29" s="19"/>
    </row>
    <row r="30" spans="1:8" ht="21" customHeight="1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19"/>
    </row>
    <row r="31" spans="1:8" ht="21" customHeight="1">
      <c r="A31" s="20">
        <v>2</v>
      </c>
      <c r="B31" s="21" t="s">
        <v>111</v>
      </c>
      <c r="C31" s="28">
        <v>104500</v>
      </c>
      <c r="D31" s="22">
        <v>1</v>
      </c>
      <c r="E31" s="23">
        <f t="shared" ref="E31:E40" si="0">SUM(C31*D31)</f>
        <v>104500</v>
      </c>
      <c r="F31" s="23">
        <f t="shared" ref="F31:F41" si="1">SUM(E31*12)</f>
        <v>1254000</v>
      </c>
      <c r="G31" s="19"/>
      <c r="H31" s="19"/>
    </row>
    <row r="32" spans="1:8" ht="21" customHeight="1">
      <c r="A32" s="20">
        <v>3</v>
      </c>
      <c r="B32" s="77" t="s">
        <v>114</v>
      </c>
      <c r="C32" s="28">
        <v>110000</v>
      </c>
      <c r="D32" s="22">
        <v>1</v>
      </c>
      <c r="E32" s="23">
        <f t="shared" si="0"/>
        <v>110000</v>
      </c>
      <c r="F32" s="23">
        <f t="shared" si="1"/>
        <v>1320000</v>
      </c>
      <c r="G32" s="19"/>
      <c r="H32" s="19"/>
    </row>
    <row r="33" spans="1:8" ht="21" customHeight="1">
      <c r="A33" s="20">
        <v>4</v>
      </c>
      <c r="B33" s="77" t="s">
        <v>118</v>
      </c>
      <c r="C33" s="28">
        <v>110000</v>
      </c>
      <c r="D33" s="22">
        <v>1</v>
      </c>
      <c r="E33" s="23">
        <f t="shared" si="0"/>
        <v>110000</v>
      </c>
      <c r="F33" s="23">
        <f t="shared" si="1"/>
        <v>1320000</v>
      </c>
      <c r="G33" s="19"/>
      <c r="H33" s="19"/>
    </row>
    <row r="34" spans="1:8" ht="21" customHeight="1">
      <c r="A34" s="20">
        <v>5</v>
      </c>
      <c r="B34" s="26" t="s">
        <v>119</v>
      </c>
      <c r="C34" s="28">
        <v>110000</v>
      </c>
      <c r="D34" s="27">
        <v>1</v>
      </c>
      <c r="E34" s="23">
        <f t="shared" si="0"/>
        <v>110000</v>
      </c>
      <c r="F34" s="23">
        <f t="shared" si="1"/>
        <v>1320000</v>
      </c>
      <c r="G34" s="19"/>
      <c r="H34" s="19"/>
    </row>
    <row r="35" spans="1:8" ht="21" customHeight="1">
      <c r="A35" s="20">
        <v>6</v>
      </c>
      <c r="B35" s="26" t="s">
        <v>112</v>
      </c>
      <c r="C35" s="28">
        <v>104500</v>
      </c>
      <c r="D35" s="27">
        <v>2</v>
      </c>
      <c r="E35" s="23">
        <f t="shared" si="0"/>
        <v>209000</v>
      </c>
      <c r="F35" s="23">
        <f t="shared" si="1"/>
        <v>2508000</v>
      </c>
      <c r="G35" s="19"/>
      <c r="H35" s="19"/>
    </row>
    <row r="36" spans="1:8" ht="21" customHeight="1">
      <c r="A36" s="20">
        <v>7</v>
      </c>
      <c r="B36" s="26" t="s">
        <v>99</v>
      </c>
      <c r="C36" s="28">
        <v>104500</v>
      </c>
      <c r="D36" s="32">
        <v>1</v>
      </c>
      <c r="E36" s="23">
        <f t="shared" si="0"/>
        <v>104500</v>
      </c>
      <c r="F36" s="23">
        <f t="shared" si="1"/>
        <v>1254000</v>
      </c>
      <c r="G36" s="19"/>
      <c r="H36" s="19"/>
    </row>
    <row r="37" spans="1:8" ht="21" customHeight="1">
      <c r="A37" s="20">
        <v>8</v>
      </c>
      <c r="B37" s="31" t="s">
        <v>16</v>
      </c>
      <c r="C37" s="28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19"/>
      <c r="H37" s="19"/>
    </row>
    <row r="38" spans="1:8" ht="21" customHeight="1">
      <c r="A38" s="20">
        <v>9</v>
      </c>
      <c r="B38" s="31" t="s">
        <v>113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19"/>
      <c r="H38" s="19"/>
    </row>
    <row r="39" spans="1:8" ht="21" customHeight="1">
      <c r="A39" s="20">
        <v>10</v>
      </c>
      <c r="B39" s="31" t="s">
        <v>98</v>
      </c>
      <c r="C39" s="28">
        <v>104500</v>
      </c>
      <c r="D39" s="27">
        <v>1</v>
      </c>
      <c r="E39" s="23">
        <f t="shared" si="0"/>
        <v>104500</v>
      </c>
      <c r="F39" s="23">
        <f t="shared" si="1"/>
        <v>1254000</v>
      </c>
      <c r="G39" s="19"/>
      <c r="H39" s="19"/>
    </row>
    <row r="40" spans="1:8" ht="21" customHeight="1">
      <c r="A40" s="20">
        <v>11</v>
      </c>
      <c r="B40" s="77" t="s">
        <v>100</v>
      </c>
      <c r="C40" s="28">
        <v>104000</v>
      </c>
      <c r="D40" s="122">
        <v>4</v>
      </c>
      <c r="E40" s="23">
        <f t="shared" si="0"/>
        <v>416000</v>
      </c>
      <c r="F40" s="23">
        <f t="shared" si="1"/>
        <v>4992000</v>
      </c>
      <c r="G40" s="19"/>
      <c r="H40" s="19"/>
    </row>
    <row r="41" spans="1:8" ht="21" customHeight="1" thickBot="1">
      <c r="A41" s="30"/>
      <c r="B41" s="77" t="s">
        <v>31</v>
      </c>
      <c r="C41" s="31"/>
      <c r="D41" s="123"/>
      <c r="E41" s="23">
        <v>30000</v>
      </c>
      <c r="F41" s="23">
        <f t="shared" si="1"/>
        <v>360000</v>
      </c>
      <c r="G41" s="19"/>
      <c r="H41" s="19"/>
    </row>
    <row r="42" spans="1:8" ht="18" thickBot="1">
      <c r="A42" s="188" t="s">
        <v>18</v>
      </c>
      <c r="B42" s="193"/>
      <c r="C42" s="124"/>
      <c r="D42" s="51">
        <f>SUM(D30:D40)</f>
        <v>15</v>
      </c>
      <c r="E42" s="125">
        <f>SUM(E30:E41)</f>
        <v>1627500</v>
      </c>
      <c r="F42" s="114">
        <f>SUM(F30:F41)</f>
        <v>19530000</v>
      </c>
      <c r="G42" s="19"/>
      <c r="H42" s="19"/>
    </row>
    <row r="43" spans="1:8" ht="17.25">
      <c r="A43" s="111"/>
      <c r="B43" s="111"/>
      <c r="C43" s="111"/>
      <c r="D43" s="111"/>
      <c r="E43" s="95"/>
      <c r="F43" s="127"/>
      <c r="G43" s="19"/>
      <c r="H43" s="19"/>
    </row>
    <row r="44" spans="1:8" ht="16.5">
      <c r="A44" s="46"/>
      <c r="B44" s="46"/>
      <c r="C44" s="46"/>
      <c r="D44" s="46"/>
      <c r="E44" s="40"/>
      <c r="F44" s="19"/>
      <c r="G44" s="19"/>
      <c r="H44" s="19"/>
    </row>
    <row r="45" spans="1:8" ht="41.25" customHeight="1">
      <c r="A45" s="11"/>
      <c r="B45" s="178"/>
      <c r="C45" s="178"/>
      <c r="D45" s="178"/>
      <c r="E45" s="178"/>
      <c r="F45" s="178"/>
      <c r="G45" s="7"/>
      <c r="H45" s="7"/>
    </row>
    <row r="46" spans="1:8" ht="23.25" customHeight="1">
      <c r="A46" s="11"/>
      <c r="B46" s="146"/>
      <c r="C46" s="146"/>
      <c r="D46" s="147"/>
      <c r="E46" s="131"/>
      <c r="F46" s="134"/>
      <c r="G46" s="7"/>
      <c r="H46" s="7"/>
    </row>
    <row r="47" spans="1:8" ht="17.25">
      <c r="A47" s="11"/>
      <c r="B47" s="7"/>
      <c r="C47" s="7"/>
      <c r="D47" s="11"/>
      <c r="E47" s="12"/>
      <c r="F47" s="7"/>
      <c r="G47" s="7"/>
      <c r="H47" s="7"/>
    </row>
    <row r="48" spans="1:8" ht="17.25">
      <c r="A48" s="11"/>
      <c r="B48" s="7"/>
      <c r="C48" s="7"/>
      <c r="D48" s="11"/>
      <c r="E48" s="7"/>
      <c r="F48" s="7"/>
      <c r="G48" s="7"/>
      <c r="H48" s="7"/>
    </row>
    <row r="49" spans="1:8" ht="17.25">
      <c r="A49" s="11"/>
      <c r="B49" s="11"/>
      <c r="C49" s="11"/>
      <c r="D49" s="7"/>
      <c r="E49" s="179"/>
      <c r="F49" s="179"/>
      <c r="G49" s="43"/>
      <c r="H49" s="7"/>
    </row>
    <row r="50" spans="1:8" ht="17.25">
      <c r="A50" s="11"/>
      <c r="B50" s="11"/>
      <c r="C50" s="11"/>
      <c r="D50" s="7"/>
      <c r="E50" s="12"/>
      <c r="F50" s="42"/>
      <c r="G50" s="43"/>
      <c r="H50" s="7"/>
    </row>
    <row r="51" spans="1:8" ht="17.25">
      <c r="A51" s="10"/>
      <c r="B51" s="150"/>
      <c r="C51" s="150"/>
      <c r="D51" s="150"/>
      <c r="E51" s="7"/>
      <c r="F51" s="43"/>
      <c r="G51" s="43"/>
      <c r="H51" s="7"/>
    </row>
    <row r="52" spans="1:8" ht="17.25">
      <c r="A52" s="10"/>
      <c r="B52" s="150"/>
      <c r="C52" s="150"/>
      <c r="D52" s="150"/>
      <c r="E52" s="161"/>
      <c r="F52" s="161"/>
      <c r="G52" s="43"/>
      <c r="H52" s="7"/>
    </row>
    <row r="53" spans="1:8" ht="17.25">
      <c r="A53" s="10"/>
      <c r="B53" s="150"/>
      <c r="C53" s="150"/>
      <c r="D53" s="150"/>
      <c r="E53" s="179"/>
      <c r="F53" s="179"/>
      <c r="G53" s="7"/>
      <c r="H53" s="7"/>
    </row>
    <row r="54" spans="1:8" ht="17.25">
      <c r="A54" s="7"/>
      <c r="B54" s="11"/>
      <c r="C54" s="11"/>
      <c r="D54" s="10"/>
      <c r="E54" s="11"/>
      <c r="F54" s="7"/>
      <c r="G54" s="7"/>
      <c r="H54" s="7"/>
    </row>
    <row r="55" spans="1:8" ht="17.25">
      <c r="A55" s="7"/>
      <c r="B55" s="7"/>
      <c r="C55" s="7"/>
      <c r="D55" s="10"/>
      <c r="E55" s="11"/>
      <c r="F55" s="7"/>
      <c r="G55" s="7"/>
      <c r="H55" s="7"/>
    </row>
    <row r="56" spans="1:8" ht="13.5">
      <c r="A56" s="7"/>
      <c r="B56" s="7"/>
      <c r="C56" s="7"/>
      <c r="D56" s="7"/>
      <c r="E56" s="7"/>
      <c r="F56" s="7"/>
      <c r="G56" s="7"/>
      <c r="H56" s="7"/>
    </row>
    <row r="57" spans="1:8" ht="17.25">
      <c r="A57" s="7"/>
      <c r="B57" s="7"/>
      <c r="C57" s="7"/>
      <c r="D57" s="7"/>
      <c r="E57" s="11"/>
      <c r="F57" s="7"/>
      <c r="G57" s="7"/>
      <c r="H57" s="7"/>
    </row>
    <row r="58" spans="1:8" ht="13.5">
      <c r="A58" s="7"/>
      <c r="B58" s="7"/>
      <c r="C58" s="7"/>
      <c r="D58" s="7"/>
      <c r="E58" s="7"/>
      <c r="F58" s="7"/>
      <c r="G58" s="7"/>
      <c r="H58" s="7"/>
    </row>
  </sheetData>
  <mergeCells count="13">
    <mergeCell ref="D2:F7"/>
    <mergeCell ref="B22:E22"/>
    <mergeCell ref="B25:E25"/>
    <mergeCell ref="A28:A29"/>
    <mergeCell ref="B28:B29"/>
    <mergeCell ref="D28:D29"/>
    <mergeCell ref="B19:E19"/>
    <mergeCell ref="D9:F15"/>
    <mergeCell ref="A42:B42"/>
    <mergeCell ref="E49:F49"/>
    <mergeCell ref="E52:F52"/>
    <mergeCell ref="E53:F53"/>
    <mergeCell ref="B45:F45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2:H51"/>
  <sheetViews>
    <sheetView workbookViewId="0">
      <selection activeCell="F18" sqref="F18"/>
    </sheetView>
  </sheetViews>
  <sheetFormatPr defaultRowHeight="12.75"/>
  <cols>
    <col min="1" max="1" width="7.28515625" customWidth="1"/>
    <col min="2" max="2" width="32" customWidth="1"/>
    <col min="3" max="3" width="19" customWidth="1"/>
    <col min="4" max="4" width="15.28515625" customWidth="1"/>
    <col min="5" max="5" width="20.140625" customWidth="1"/>
    <col min="6" max="6" width="17" customWidth="1"/>
  </cols>
  <sheetData>
    <row r="2" spans="1:8">
      <c r="D2" s="187" t="s">
        <v>166</v>
      </c>
      <c r="E2" s="187"/>
      <c r="F2" s="187"/>
    </row>
    <row r="3" spans="1:8">
      <c r="D3" s="187"/>
      <c r="E3" s="187"/>
      <c r="F3" s="187"/>
    </row>
    <row r="4" spans="1:8">
      <c r="D4" s="187"/>
      <c r="E4" s="187"/>
      <c r="F4" s="187"/>
    </row>
    <row r="5" spans="1:8">
      <c r="D5" s="187"/>
      <c r="E5" s="187"/>
      <c r="F5" s="187"/>
    </row>
    <row r="6" spans="1:8">
      <c r="D6" s="187"/>
      <c r="E6" s="187"/>
      <c r="F6" s="187"/>
    </row>
    <row r="7" spans="1:8" ht="19.5" customHeight="1">
      <c r="D7" s="187"/>
      <c r="E7" s="187"/>
      <c r="F7" s="187"/>
    </row>
    <row r="9" spans="1:8">
      <c r="D9" s="164" t="s">
        <v>167</v>
      </c>
      <c r="E9" s="164"/>
      <c r="F9" s="164"/>
    </row>
    <row r="10" spans="1:8">
      <c r="D10" s="164"/>
      <c r="E10" s="164"/>
      <c r="F10" s="164"/>
    </row>
    <row r="11" spans="1:8">
      <c r="D11" s="164"/>
      <c r="E11" s="164"/>
      <c r="F11" s="164"/>
    </row>
    <row r="12" spans="1:8">
      <c r="D12" s="164"/>
      <c r="E12" s="164"/>
      <c r="F12" s="164"/>
    </row>
    <row r="13" spans="1:8">
      <c r="D13" s="164"/>
      <c r="E13" s="164"/>
      <c r="F13" s="164"/>
    </row>
    <row r="14" spans="1:8" ht="17.25">
      <c r="A14" s="7"/>
      <c r="B14" s="7"/>
      <c r="C14" s="7"/>
      <c r="D14" s="164"/>
      <c r="E14" s="164"/>
      <c r="F14" s="164"/>
      <c r="G14" s="58"/>
      <c r="H14" s="7"/>
    </row>
    <row r="15" spans="1:8" ht="17.25">
      <c r="A15" s="7"/>
      <c r="B15" s="7"/>
      <c r="C15" s="7"/>
      <c r="D15" s="164"/>
      <c r="E15" s="164"/>
      <c r="F15" s="164"/>
      <c r="G15" s="58"/>
      <c r="H15" s="7"/>
    </row>
    <row r="16" spans="1:8" ht="17.25">
      <c r="A16" s="10"/>
      <c r="B16" s="7"/>
      <c r="C16" s="7"/>
      <c r="D16" s="7"/>
      <c r="E16" s="7"/>
      <c r="F16" s="7"/>
      <c r="G16" s="7"/>
      <c r="H16" s="7"/>
    </row>
    <row r="17" spans="1:8" ht="17.25">
      <c r="A17" s="10"/>
      <c r="B17" s="7"/>
      <c r="C17" s="7"/>
      <c r="D17" s="158" t="s">
        <v>2</v>
      </c>
      <c r="E17" s="158"/>
      <c r="F17" s="158"/>
      <c r="G17" s="7"/>
      <c r="H17" s="7"/>
    </row>
    <row r="18" spans="1:8" ht="13.5">
      <c r="A18" s="7"/>
      <c r="B18" s="7"/>
      <c r="C18" s="7"/>
      <c r="D18" s="7"/>
      <c r="E18" s="7"/>
      <c r="F18" s="7"/>
      <c r="G18" s="7"/>
      <c r="H18" s="7"/>
    </row>
    <row r="19" spans="1:8" ht="17.25">
      <c r="A19" s="153"/>
      <c r="B19" s="161" t="s">
        <v>3</v>
      </c>
      <c r="C19" s="161"/>
      <c r="D19" s="161"/>
      <c r="E19" s="161"/>
      <c r="F19" s="158"/>
      <c r="G19" s="7"/>
      <c r="H19" s="7"/>
    </row>
    <row r="20" spans="1:8" ht="17.25">
      <c r="A20" s="7"/>
      <c r="B20" s="7"/>
      <c r="C20" s="7"/>
      <c r="D20" s="158"/>
      <c r="E20" s="158"/>
      <c r="F20" s="7"/>
      <c r="G20" s="7"/>
      <c r="H20" s="7"/>
    </row>
    <row r="21" spans="1:8" ht="17.25">
      <c r="A21" s="153"/>
      <c r="B21" s="7"/>
      <c r="C21" s="7"/>
      <c r="D21" s="55"/>
      <c r="E21" s="55"/>
      <c r="F21" s="7"/>
      <c r="G21" s="7"/>
      <c r="H21" s="7"/>
    </row>
    <row r="22" spans="1:8" ht="17.25">
      <c r="A22" s="153"/>
      <c r="B22" s="192" t="s">
        <v>146</v>
      </c>
      <c r="C22" s="192"/>
      <c r="D22" s="192"/>
      <c r="E22" s="192"/>
      <c r="F22" s="7"/>
      <c r="G22" s="7"/>
      <c r="H22" s="7"/>
    </row>
    <row r="23" spans="1:8" ht="13.5">
      <c r="A23" s="7"/>
      <c r="B23" s="7"/>
      <c r="C23" s="7"/>
      <c r="D23" s="55"/>
      <c r="E23" s="55"/>
      <c r="F23" s="7"/>
      <c r="G23" s="7"/>
      <c r="H23" s="7"/>
    </row>
    <row r="24" spans="1:8" ht="17.25">
      <c r="A24" s="153"/>
      <c r="B24" s="7"/>
      <c r="C24" s="7"/>
      <c r="D24" s="7"/>
      <c r="E24" s="7"/>
      <c r="F24" s="7"/>
      <c r="G24" s="7"/>
      <c r="H24" s="7"/>
    </row>
    <row r="25" spans="1:8" ht="14.25">
      <c r="A25" s="7"/>
      <c r="B25" s="162" t="s">
        <v>147</v>
      </c>
      <c r="C25" s="162"/>
      <c r="D25" s="162"/>
      <c r="E25" s="162"/>
      <c r="F25" s="7"/>
      <c r="G25" s="7"/>
      <c r="H25" s="7"/>
    </row>
    <row r="26" spans="1:8" ht="14.25">
      <c r="A26" s="15"/>
      <c r="B26" s="7"/>
      <c r="C26" s="7"/>
      <c r="D26" s="7"/>
      <c r="E26" s="7"/>
      <c r="F26" s="7"/>
      <c r="G26" s="7"/>
      <c r="H26" s="7"/>
    </row>
    <row r="27" spans="1:8" ht="18" thickBot="1">
      <c r="A27" s="153"/>
      <c r="B27" s="7"/>
      <c r="C27" s="7"/>
      <c r="D27" s="7"/>
      <c r="E27" s="7"/>
      <c r="F27" s="7"/>
      <c r="G27" s="7"/>
      <c r="H27" s="7"/>
    </row>
    <row r="28" spans="1:8" ht="57" customHeight="1">
      <c r="A28" s="167" t="s">
        <v>5</v>
      </c>
      <c r="B28" s="167" t="s">
        <v>6</v>
      </c>
      <c r="C28" s="151" t="s">
        <v>37</v>
      </c>
      <c r="D28" s="167" t="s">
        <v>36</v>
      </c>
      <c r="E28" s="16" t="s">
        <v>29</v>
      </c>
      <c r="F28" s="17" t="s">
        <v>7</v>
      </c>
      <c r="G28" s="19"/>
      <c r="H28" s="19"/>
    </row>
    <row r="29" spans="1:8" ht="21" customHeight="1" thickBot="1">
      <c r="A29" s="168"/>
      <c r="B29" s="168"/>
      <c r="C29" s="152" t="s">
        <v>35</v>
      </c>
      <c r="D29" s="168"/>
      <c r="E29" s="57" t="s">
        <v>35</v>
      </c>
      <c r="F29" s="72" t="s">
        <v>35</v>
      </c>
      <c r="G29" s="19"/>
      <c r="H29" s="19"/>
    </row>
    <row r="30" spans="1:8" ht="21" customHeight="1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19"/>
    </row>
    <row r="31" spans="1:8" ht="21" customHeight="1">
      <c r="A31" s="20">
        <v>2</v>
      </c>
      <c r="B31" s="160" t="s">
        <v>142</v>
      </c>
      <c r="C31" s="28">
        <v>110000</v>
      </c>
      <c r="D31" s="22">
        <v>1</v>
      </c>
      <c r="E31" s="23">
        <f t="shared" ref="E31:E34" si="0">SUM(C31*D31)</f>
        <v>110000</v>
      </c>
      <c r="F31" s="23">
        <f t="shared" ref="F31:F34" si="1">SUM(E31*12)</f>
        <v>1320000</v>
      </c>
      <c r="G31" s="19"/>
      <c r="H31" s="19"/>
    </row>
    <row r="32" spans="1:8" ht="21" customHeight="1">
      <c r="A32" s="20">
        <v>3</v>
      </c>
      <c r="B32" s="160" t="s">
        <v>143</v>
      </c>
      <c r="C32" s="28">
        <v>104000</v>
      </c>
      <c r="D32" s="22">
        <v>2</v>
      </c>
      <c r="E32" s="23">
        <f t="shared" si="0"/>
        <v>208000</v>
      </c>
      <c r="F32" s="23">
        <f t="shared" si="1"/>
        <v>2496000</v>
      </c>
      <c r="G32" s="19"/>
      <c r="H32" s="19"/>
    </row>
    <row r="33" spans="1:8" ht="21" customHeight="1">
      <c r="A33" s="20">
        <v>4</v>
      </c>
      <c r="B33" s="160" t="s">
        <v>144</v>
      </c>
      <c r="C33" s="28">
        <v>104000</v>
      </c>
      <c r="D33" s="27">
        <v>16</v>
      </c>
      <c r="E33" s="23">
        <f t="shared" si="0"/>
        <v>1664000</v>
      </c>
      <c r="F33" s="23">
        <f t="shared" si="1"/>
        <v>19968000</v>
      </c>
      <c r="G33" s="19"/>
      <c r="H33" s="19"/>
    </row>
    <row r="34" spans="1:8" ht="21" customHeight="1" thickBot="1">
      <c r="A34" s="20">
        <v>5</v>
      </c>
      <c r="B34" s="77" t="s">
        <v>145</v>
      </c>
      <c r="C34" s="28">
        <v>104000</v>
      </c>
      <c r="D34" s="27">
        <v>5</v>
      </c>
      <c r="E34" s="23">
        <f t="shared" si="0"/>
        <v>520000</v>
      </c>
      <c r="F34" s="23">
        <f t="shared" si="1"/>
        <v>6240000</v>
      </c>
      <c r="G34" s="19"/>
      <c r="H34" s="19"/>
    </row>
    <row r="35" spans="1:8" ht="18" thickBot="1">
      <c r="A35" s="188" t="s">
        <v>18</v>
      </c>
      <c r="B35" s="193"/>
      <c r="C35" s="124"/>
      <c r="D35" s="159">
        <f>SUM(D30:D34)</f>
        <v>25</v>
      </c>
      <c r="E35" s="125">
        <f>SUM(E30:E34)</f>
        <v>2623000</v>
      </c>
      <c r="F35" s="114">
        <f>SUM(F30:F34)</f>
        <v>31476000</v>
      </c>
      <c r="G35" s="19"/>
      <c r="H35" s="19"/>
    </row>
    <row r="36" spans="1:8" ht="17.25">
      <c r="A36" s="111"/>
      <c r="B36" s="111"/>
      <c r="C36" s="111"/>
      <c r="D36" s="111"/>
      <c r="E36" s="95"/>
      <c r="F36" s="127"/>
      <c r="G36" s="19"/>
      <c r="H36" s="19"/>
    </row>
    <row r="37" spans="1:8" ht="16.5">
      <c r="A37" s="154"/>
      <c r="B37" s="154"/>
      <c r="C37" s="154"/>
      <c r="D37" s="154"/>
      <c r="E37" s="40"/>
      <c r="F37" s="19"/>
      <c r="G37" s="19"/>
      <c r="H37" s="19"/>
    </row>
    <row r="38" spans="1:8" ht="41.25" customHeight="1">
      <c r="A38" s="11"/>
      <c r="B38" s="178"/>
      <c r="C38" s="178"/>
      <c r="D38" s="178"/>
      <c r="E38" s="178"/>
      <c r="F38" s="178"/>
      <c r="G38" s="7"/>
      <c r="H38" s="7"/>
    </row>
    <row r="39" spans="1:8" ht="23.25" customHeight="1">
      <c r="A39" s="11"/>
      <c r="B39" s="156"/>
      <c r="C39" s="156"/>
      <c r="D39" s="157"/>
      <c r="E39" s="155"/>
      <c r="F39" s="155"/>
      <c r="G39" s="7"/>
      <c r="H39" s="7"/>
    </row>
    <row r="40" spans="1:8" ht="17.25">
      <c r="A40" s="11"/>
      <c r="B40" s="7"/>
      <c r="C40" s="7"/>
      <c r="D40" s="11"/>
      <c r="E40" s="153"/>
      <c r="F40" s="7"/>
      <c r="G40" s="7"/>
      <c r="H40" s="7"/>
    </row>
    <row r="41" spans="1:8" ht="17.25">
      <c r="A41" s="11"/>
      <c r="B41" s="7"/>
      <c r="C41" s="7"/>
      <c r="D41" s="11"/>
      <c r="E41" s="7"/>
      <c r="F41" s="7"/>
      <c r="G41" s="7"/>
      <c r="H41" s="7"/>
    </row>
    <row r="42" spans="1:8" ht="17.25">
      <c r="A42" s="11"/>
      <c r="B42" s="11"/>
      <c r="C42" s="11"/>
      <c r="D42" s="7"/>
      <c r="E42" s="179"/>
      <c r="F42" s="179"/>
      <c r="G42" s="43"/>
      <c r="H42" s="7"/>
    </row>
    <row r="43" spans="1:8" ht="17.25">
      <c r="A43" s="11"/>
      <c r="B43" s="11"/>
      <c r="C43" s="11"/>
      <c r="D43" s="7"/>
      <c r="E43" s="153"/>
      <c r="F43" s="42"/>
      <c r="G43" s="43"/>
      <c r="H43" s="7"/>
    </row>
    <row r="44" spans="1:8" ht="17.25">
      <c r="A44" s="10"/>
      <c r="B44" s="150"/>
      <c r="C44" s="150"/>
      <c r="D44" s="150"/>
      <c r="E44" s="7"/>
      <c r="F44" s="43"/>
      <c r="G44" s="43"/>
      <c r="H44" s="7"/>
    </row>
    <row r="45" spans="1:8" ht="17.25">
      <c r="A45" s="10"/>
      <c r="B45" s="150"/>
      <c r="C45" s="150"/>
      <c r="D45" s="150"/>
      <c r="E45" s="161"/>
      <c r="F45" s="161"/>
      <c r="G45" s="43"/>
      <c r="H45" s="7"/>
    </row>
    <row r="46" spans="1:8" ht="17.25">
      <c r="A46" s="10"/>
      <c r="B46" s="150"/>
      <c r="C46" s="150"/>
      <c r="D46" s="150"/>
      <c r="E46" s="179"/>
      <c r="F46" s="179"/>
      <c r="G46" s="7"/>
      <c r="H46" s="7"/>
    </row>
    <row r="47" spans="1:8" ht="17.25">
      <c r="A47" s="7"/>
      <c r="B47" s="11"/>
      <c r="C47" s="11"/>
      <c r="D47" s="10"/>
      <c r="E47" s="11"/>
      <c r="F47" s="7"/>
      <c r="G47" s="7"/>
      <c r="H47" s="7"/>
    </row>
    <row r="48" spans="1:8" ht="17.25">
      <c r="A48" s="7"/>
      <c r="B48" s="7"/>
      <c r="C48" s="7"/>
      <c r="D48" s="10"/>
      <c r="E48" s="11"/>
      <c r="F48" s="7"/>
      <c r="G48" s="7"/>
      <c r="H48" s="7"/>
    </row>
    <row r="49" spans="1:8" ht="13.5">
      <c r="A49" s="7"/>
      <c r="B49" s="7"/>
      <c r="C49" s="7"/>
      <c r="D49" s="7"/>
      <c r="E49" s="7"/>
      <c r="F49" s="7"/>
      <c r="G49" s="7"/>
      <c r="H49" s="7"/>
    </row>
    <row r="50" spans="1:8" ht="17.25">
      <c r="A50" s="7"/>
      <c r="B50" s="7"/>
      <c r="C50" s="7"/>
      <c r="D50" s="7"/>
      <c r="E50" s="11"/>
      <c r="F50" s="7"/>
      <c r="G50" s="7"/>
      <c r="H50" s="7"/>
    </row>
    <row r="51" spans="1:8" ht="13.5">
      <c r="A51" s="7"/>
      <c r="B51" s="7"/>
      <c r="C51" s="7"/>
      <c r="D51" s="7"/>
      <c r="E51" s="7"/>
      <c r="F51" s="7"/>
      <c r="G51" s="7"/>
      <c r="H51" s="7"/>
    </row>
  </sheetData>
  <mergeCells count="13">
    <mergeCell ref="A35:B35"/>
    <mergeCell ref="B38:F38"/>
    <mergeCell ref="E42:F42"/>
    <mergeCell ref="E45:F45"/>
    <mergeCell ref="E46:F46"/>
    <mergeCell ref="A28:A29"/>
    <mergeCell ref="B28:B29"/>
    <mergeCell ref="D28:D29"/>
    <mergeCell ref="D2:F7"/>
    <mergeCell ref="D9:F15"/>
    <mergeCell ref="B19:E19"/>
    <mergeCell ref="B22:E22"/>
    <mergeCell ref="B25:E25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62"/>
  <sheetViews>
    <sheetView topLeftCell="A40" workbookViewId="0">
      <selection activeCell="B47" sqref="B47:F47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 ht="12.75" customHeight="1">
      <c r="D2" s="164" t="s">
        <v>149</v>
      </c>
      <c r="E2" s="164"/>
      <c r="F2" s="164"/>
    </row>
    <row r="3" spans="1:14" ht="12.75" customHeight="1">
      <c r="D3" s="164"/>
      <c r="E3" s="164"/>
      <c r="F3" s="164"/>
    </row>
    <row r="4" spans="1:14" ht="12.75" customHeight="1">
      <c r="D4" s="164"/>
      <c r="E4" s="164"/>
      <c r="F4" s="164"/>
    </row>
    <row r="5" spans="1:14" ht="12.75" customHeight="1">
      <c r="D5" s="164"/>
      <c r="E5" s="164"/>
      <c r="F5" s="164"/>
    </row>
    <row r="6" spans="1:14" ht="12.75" customHeight="1">
      <c r="D6" s="164"/>
      <c r="E6" s="164"/>
      <c r="F6" s="164"/>
    </row>
    <row r="7" spans="1:14" ht="12.75" customHeight="1">
      <c r="D7" s="164"/>
      <c r="E7" s="164"/>
      <c r="F7" s="164"/>
    </row>
    <row r="8" spans="1:14" ht="15.75" customHeight="1">
      <c r="D8" s="164"/>
      <c r="E8" s="164"/>
      <c r="F8" s="164"/>
    </row>
    <row r="11" spans="1:14">
      <c r="D11" s="164" t="s">
        <v>123</v>
      </c>
      <c r="E11" s="164"/>
      <c r="F11" s="164"/>
    </row>
    <row r="12" spans="1:14">
      <c r="D12" s="164"/>
      <c r="E12" s="164"/>
      <c r="F12" s="164"/>
    </row>
    <row r="13" spans="1:14">
      <c r="D13" s="164"/>
      <c r="E13" s="164"/>
      <c r="F13" s="164"/>
    </row>
    <row r="14" spans="1:14">
      <c r="D14" s="164"/>
      <c r="E14" s="164"/>
      <c r="F14" s="164"/>
    </row>
    <row r="15" spans="1:14">
      <c r="D15" s="164"/>
      <c r="E15" s="164"/>
      <c r="F15" s="164"/>
    </row>
    <row r="16" spans="1:14" ht="12.75" customHeight="1">
      <c r="A16" s="7"/>
      <c r="B16" s="7"/>
      <c r="C16" s="7"/>
      <c r="D16" s="164"/>
      <c r="E16" s="164"/>
      <c r="F16" s="164"/>
      <c r="G16" s="41"/>
      <c r="H16" s="41"/>
      <c r="I16" s="43"/>
      <c r="J16" s="43"/>
      <c r="K16" s="43"/>
      <c r="L16" s="43"/>
      <c r="M16" s="169"/>
      <c r="N16" s="169"/>
    </row>
    <row r="17" spans="1:14" ht="17.25">
      <c r="A17" s="10"/>
      <c r="B17" s="7"/>
      <c r="C17" s="7"/>
      <c r="D17" s="164"/>
      <c r="E17" s="164"/>
      <c r="F17" s="164"/>
      <c r="G17" s="11"/>
      <c r="H17" s="7"/>
      <c r="I17" s="54"/>
      <c r="J17" s="43"/>
      <c r="K17" s="43"/>
      <c r="L17" s="43"/>
      <c r="M17" s="169"/>
      <c r="N17" s="169"/>
    </row>
    <row r="18" spans="1:14" ht="17.25">
      <c r="A18" s="10"/>
      <c r="B18" s="7"/>
      <c r="C18" s="7"/>
      <c r="D18" s="137"/>
      <c r="E18" s="137"/>
      <c r="F18" s="137"/>
      <c r="G18" s="11"/>
      <c r="H18" s="7"/>
      <c r="I18" s="54"/>
      <c r="J18" s="43"/>
      <c r="K18" s="43"/>
      <c r="L18" s="43"/>
      <c r="M18" s="136"/>
      <c r="N18" s="136"/>
    </row>
    <row r="19" spans="1:14" ht="17.25">
      <c r="A19" s="10"/>
      <c r="B19" s="7"/>
      <c r="C19" s="7"/>
      <c r="D19" s="7"/>
      <c r="E19" s="7"/>
      <c r="F19" s="7"/>
      <c r="G19" s="7"/>
      <c r="H19" s="7"/>
      <c r="I19" s="54"/>
      <c r="J19" s="43"/>
      <c r="K19" s="43"/>
      <c r="L19" s="43"/>
      <c r="M19" s="43"/>
      <c r="N19" s="43"/>
    </row>
    <row r="20" spans="1:14" ht="15.75" customHeight="1">
      <c r="A20" s="7"/>
      <c r="B20" s="7"/>
      <c r="C20" s="7"/>
      <c r="D20" s="41" t="s">
        <v>2</v>
      </c>
      <c r="E20" s="41"/>
      <c r="F20" s="41"/>
      <c r="G20" s="7"/>
      <c r="H20" s="7"/>
      <c r="I20" s="43"/>
      <c r="J20" s="43"/>
      <c r="K20" s="170"/>
      <c r="L20" s="170"/>
      <c r="M20" s="170"/>
      <c r="N20" s="43"/>
    </row>
    <row r="21" spans="1:14" ht="17.25">
      <c r="A21" s="12"/>
      <c r="B21" s="7"/>
      <c r="C21" s="7"/>
      <c r="D21" s="7"/>
      <c r="E21" s="7"/>
      <c r="F21" s="7"/>
      <c r="G21" s="7"/>
      <c r="H21" s="7"/>
      <c r="I21" s="59"/>
      <c r="J21" s="43"/>
      <c r="K21" s="43"/>
      <c r="L21" s="43"/>
      <c r="M21" s="43"/>
      <c r="N21" s="43"/>
    </row>
    <row r="22" spans="1:14" ht="17.25">
      <c r="A22" s="7"/>
      <c r="B22" s="161" t="s">
        <v>3</v>
      </c>
      <c r="C22" s="161"/>
      <c r="D22" s="161"/>
      <c r="E22" s="161"/>
      <c r="F22" s="161"/>
      <c r="G22" s="161"/>
      <c r="H22" s="7"/>
      <c r="I22" s="43"/>
      <c r="J22" s="170"/>
      <c r="K22" s="170"/>
      <c r="L22" s="170"/>
      <c r="M22" s="170"/>
      <c r="N22" s="170"/>
    </row>
    <row r="23" spans="1:14" ht="17.25">
      <c r="A23" s="7"/>
      <c r="B23" s="7"/>
      <c r="C23" s="7"/>
      <c r="D23" s="12"/>
      <c r="E23" s="12"/>
      <c r="F23" s="7"/>
      <c r="G23" s="7"/>
      <c r="H23" s="7"/>
      <c r="I23" s="59"/>
      <c r="J23" s="43"/>
      <c r="K23" s="43"/>
      <c r="L23" s="43"/>
      <c r="M23" s="43"/>
      <c r="N23" s="43"/>
    </row>
    <row r="24" spans="1:14" ht="17.25">
      <c r="A24" s="12"/>
      <c r="B24" s="163" t="s">
        <v>42</v>
      </c>
      <c r="C24" s="163"/>
      <c r="D24" s="163"/>
      <c r="E24" s="163"/>
      <c r="F24" s="163"/>
      <c r="G24" s="7"/>
      <c r="H24" s="7"/>
      <c r="I24" s="59"/>
      <c r="J24" s="171"/>
      <c r="K24" s="171"/>
      <c r="L24" s="171"/>
      <c r="M24" s="171"/>
      <c r="N24" s="171"/>
    </row>
    <row r="25" spans="1:14" ht="19.5">
      <c r="A25" s="12"/>
      <c r="B25" s="7"/>
      <c r="C25" s="7"/>
      <c r="D25" s="88"/>
      <c r="E25" s="88"/>
      <c r="F25" s="7"/>
      <c r="G25" s="7"/>
      <c r="H25" s="7"/>
      <c r="I25" s="43"/>
      <c r="J25" s="43"/>
      <c r="K25" s="43"/>
      <c r="L25" s="43"/>
      <c r="M25" s="43"/>
      <c r="N25" s="43"/>
    </row>
    <row r="26" spans="1:14" ht="19.5">
      <c r="A26" s="7"/>
      <c r="B26" s="7"/>
      <c r="C26" s="7"/>
      <c r="D26" s="88"/>
      <c r="E26" s="88"/>
      <c r="F26" s="7"/>
      <c r="G26" s="7"/>
      <c r="H26" s="7"/>
      <c r="I26" s="60"/>
      <c r="J26" s="43"/>
      <c r="K26" s="43"/>
      <c r="L26" s="43"/>
      <c r="M26" s="43"/>
      <c r="N26" s="43"/>
    </row>
    <row r="27" spans="1:14" ht="14.25">
      <c r="A27" s="13"/>
      <c r="B27" s="7"/>
      <c r="C27" s="7"/>
      <c r="D27" s="7"/>
      <c r="E27" s="7"/>
      <c r="F27" s="7"/>
      <c r="G27" s="7"/>
      <c r="H27" s="7"/>
      <c r="I27" s="43"/>
      <c r="J27" s="172"/>
      <c r="K27" s="172"/>
      <c r="L27" s="61"/>
      <c r="M27" s="43"/>
      <c r="N27" s="43"/>
    </row>
    <row r="28" spans="1:14" ht="14.25">
      <c r="A28" s="7"/>
      <c r="B28" s="162" t="s">
        <v>141</v>
      </c>
      <c r="C28" s="162"/>
      <c r="D28" s="162"/>
      <c r="E28" s="14"/>
      <c r="F28" s="7"/>
      <c r="G28" s="7"/>
      <c r="H28" s="7"/>
      <c r="I28" s="62"/>
      <c r="J28" s="43"/>
      <c r="K28" s="43"/>
      <c r="L28" s="43"/>
      <c r="M28" s="43"/>
      <c r="N28" s="43"/>
    </row>
    <row r="29" spans="1:14" ht="17.25">
      <c r="A29" s="15"/>
      <c r="B29" s="7"/>
      <c r="C29" s="7"/>
      <c r="D29" s="43"/>
      <c r="E29" s="43"/>
      <c r="F29" s="7"/>
      <c r="G29" s="7"/>
      <c r="H29" s="7"/>
      <c r="I29" s="59"/>
      <c r="J29" s="43"/>
      <c r="K29" s="43"/>
      <c r="L29" s="43"/>
      <c r="M29" s="43"/>
      <c r="N29" s="43"/>
    </row>
    <row r="30" spans="1:14" s="6" customFormat="1" ht="45" customHeight="1" thickBot="1">
      <c r="A30" s="12"/>
      <c r="B30" s="7"/>
      <c r="C30" s="7"/>
      <c r="D30" s="7"/>
      <c r="E30" s="7"/>
      <c r="F30" s="7"/>
      <c r="G30" s="7"/>
      <c r="H30" s="7"/>
      <c r="I30" s="175"/>
      <c r="J30" s="175"/>
      <c r="K30" s="175"/>
      <c r="L30" s="18"/>
      <c r="M30" s="63"/>
      <c r="N30" s="18"/>
    </row>
    <row r="31" spans="1:14" s="6" customFormat="1" ht="17.25" customHeight="1">
      <c r="A31" s="167" t="s">
        <v>5</v>
      </c>
      <c r="B31" s="167" t="s">
        <v>6</v>
      </c>
      <c r="C31" s="74" t="s">
        <v>37</v>
      </c>
      <c r="D31" s="167" t="s">
        <v>36</v>
      </c>
      <c r="E31" s="16" t="s">
        <v>29</v>
      </c>
      <c r="F31" s="17" t="s">
        <v>7</v>
      </c>
      <c r="G31" s="18"/>
      <c r="H31" s="19"/>
      <c r="I31" s="175"/>
      <c r="J31" s="175"/>
      <c r="K31" s="175"/>
      <c r="L31" s="64"/>
      <c r="M31" s="64"/>
      <c r="N31" s="18"/>
    </row>
    <row r="32" spans="1:14" s="6" customFormat="1" ht="17.25" thickBot="1">
      <c r="A32" s="168"/>
      <c r="B32" s="168"/>
      <c r="C32" s="75" t="s">
        <v>35</v>
      </c>
      <c r="D32" s="168"/>
      <c r="E32" s="57" t="s">
        <v>35</v>
      </c>
      <c r="F32" s="72" t="s">
        <v>35</v>
      </c>
      <c r="G32" s="18"/>
      <c r="H32" s="19"/>
      <c r="I32" s="65"/>
      <c r="J32" s="47"/>
      <c r="K32" s="66"/>
      <c r="L32" s="24"/>
      <c r="M32" s="24"/>
      <c r="N32" s="24"/>
    </row>
    <row r="33" spans="1:14" s="6" customFormat="1" ht="15.75" customHeight="1">
      <c r="A33" s="20">
        <v>1</v>
      </c>
      <c r="B33" s="21" t="s">
        <v>9</v>
      </c>
      <c r="C33" s="23">
        <v>121000</v>
      </c>
      <c r="D33" s="22">
        <v>1</v>
      </c>
      <c r="E33" s="23">
        <f>SUM(C33*D33)</f>
        <v>121000</v>
      </c>
      <c r="F33" s="23">
        <f>SUM(E33*12)</f>
        <v>1452000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6.5" customHeight="1">
      <c r="A34" s="25">
        <v>2</v>
      </c>
      <c r="B34" s="26" t="s">
        <v>10</v>
      </c>
      <c r="C34" s="28">
        <v>110000</v>
      </c>
      <c r="D34" s="27">
        <v>1</v>
      </c>
      <c r="E34" s="23">
        <f t="shared" ref="E34:E40" si="0">SUM(C34*D34)</f>
        <v>110000</v>
      </c>
      <c r="F34" s="23">
        <f t="shared" ref="F34:F42" si="1">SUM(E34*12)</f>
        <v>1320000</v>
      </c>
      <c r="G34" s="24"/>
      <c r="H34" s="19"/>
      <c r="I34" s="65"/>
      <c r="J34" s="47"/>
      <c r="K34" s="66"/>
      <c r="L34" s="24"/>
      <c r="M34" s="24"/>
      <c r="N34" s="24"/>
    </row>
    <row r="35" spans="1:14" s="6" customFormat="1" ht="16.5" customHeight="1">
      <c r="A35" s="20">
        <v>3</v>
      </c>
      <c r="B35" s="26" t="s">
        <v>30</v>
      </c>
      <c r="C35" s="28">
        <v>104500</v>
      </c>
      <c r="D35" s="27">
        <v>1</v>
      </c>
      <c r="E35" s="23">
        <v>104500</v>
      </c>
      <c r="F35" s="23">
        <f t="shared" si="1"/>
        <v>1254000</v>
      </c>
      <c r="G35" s="24"/>
      <c r="H35" s="19"/>
      <c r="I35" s="65"/>
      <c r="J35" s="47"/>
      <c r="K35" s="66"/>
      <c r="L35" s="24"/>
      <c r="M35" s="24"/>
      <c r="N35" s="24"/>
    </row>
    <row r="36" spans="1:14" s="6" customFormat="1" ht="18" customHeight="1">
      <c r="A36" s="25">
        <v>4</v>
      </c>
      <c r="B36" s="26" t="s">
        <v>16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19"/>
      <c r="I36" s="65"/>
      <c r="J36" s="47"/>
      <c r="K36" s="66"/>
      <c r="L36" s="24"/>
      <c r="M36" s="24"/>
      <c r="N36" s="24"/>
    </row>
    <row r="37" spans="1:14" s="6" customFormat="1" ht="17.25" customHeight="1">
      <c r="A37" s="20">
        <v>5</v>
      </c>
      <c r="B37" s="26" t="s">
        <v>15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24"/>
      <c r="H37" s="19"/>
      <c r="I37" s="65"/>
      <c r="J37" s="47"/>
      <c r="K37" s="66"/>
      <c r="L37" s="24"/>
      <c r="M37" s="24"/>
      <c r="N37" s="24"/>
    </row>
    <row r="38" spans="1:14" s="6" customFormat="1" ht="15.75" customHeight="1">
      <c r="A38" s="25">
        <v>6</v>
      </c>
      <c r="B38" s="26" t="s">
        <v>32</v>
      </c>
      <c r="C38" s="28">
        <v>104500</v>
      </c>
      <c r="D38" s="89">
        <v>1.92</v>
      </c>
      <c r="E38" s="23">
        <f t="shared" si="0"/>
        <v>200640</v>
      </c>
      <c r="F38" s="23">
        <f t="shared" si="1"/>
        <v>2407680</v>
      </c>
      <c r="G38" s="24"/>
      <c r="H38" s="19"/>
      <c r="I38" s="65"/>
      <c r="J38" s="47"/>
      <c r="K38" s="66"/>
      <c r="L38" s="24"/>
      <c r="M38" s="24"/>
      <c r="N38" s="24"/>
    </row>
    <row r="39" spans="1:14" s="6" customFormat="1" ht="15.75" customHeight="1">
      <c r="A39" s="20">
        <v>7</v>
      </c>
      <c r="B39" s="26" t="s">
        <v>22</v>
      </c>
      <c r="C39" s="28">
        <v>104500</v>
      </c>
      <c r="D39" s="90">
        <v>28.97</v>
      </c>
      <c r="E39" s="23">
        <f t="shared" si="0"/>
        <v>3027365</v>
      </c>
      <c r="F39" s="23">
        <f t="shared" si="1"/>
        <v>36328380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6.5">
      <c r="A40" s="25">
        <v>8</v>
      </c>
      <c r="B40" s="31" t="s">
        <v>23</v>
      </c>
      <c r="C40" s="28">
        <v>104000</v>
      </c>
      <c r="D40" s="91">
        <v>1</v>
      </c>
      <c r="E40" s="23">
        <f t="shared" si="0"/>
        <v>104000</v>
      </c>
      <c r="F40" s="23">
        <f t="shared" si="1"/>
        <v>1248000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7.25" customHeight="1">
      <c r="A41" s="30"/>
      <c r="B41" s="36" t="s">
        <v>18</v>
      </c>
      <c r="C41" s="28"/>
      <c r="D41" s="90"/>
      <c r="E41" s="34">
        <f>SUM(E33:E40)</f>
        <v>3875505</v>
      </c>
      <c r="F41" s="92">
        <f t="shared" ref="F41" si="2">SUM(F33:F40)</f>
        <v>46506060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7.25" customHeight="1">
      <c r="A42" s="25"/>
      <c r="B42" s="31" t="s">
        <v>31</v>
      </c>
      <c r="C42" s="28"/>
      <c r="D42" s="90"/>
      <c r="E42" s="33">
        <v>50000</v>
      </c>
      <c r="F42" s="23">
        <f t="shared" si="1"/>
        <v>600000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18.75" customHeight="1" thickBot="1">
      <c r="A43" s="30"/>
      <c r="B43" s="36" t="s">
        <v>17</v>
      </c>
      <c r="C43" s="36"/>
      <c r="D43" s="90"/>
      <c r="E43" s="33"/>
      <c r="F43" s="34">
        <v>4357400</v>
      </c>
      <c r="G43" s="24"/>
      <c r="H43" s="19"/>
      <c r="I43" s="65"/>
      <c r="J43" s="47"/>
      <c r="K43" s="66"/>
      <c r="L43" s="24"/>
      <c r="M43" s="24"/>
      <c r="N43" s="24"/>
    </row>
    <row r="44" spans="1:14" s="6" customFormat="1" ht="18.75" customHeight="1" thickBot="1">
      <c r="A44" s="180" t="s">
        <v>18</v>
      </c>
      <c r="B44" s="181"/>
      <c r="C44" s="86"/>
      <c r="D44" s="93">
        <f>SUM(D33:D40)</f>
        <v>36.89</v>
      </c>
      <c r="E44" s="39">
        <f>SUM(E41:E43)</f>
        <v>3925505</v>
      </c>
      <c r="F44" s="39">
        <f>SUM(F41+F42)-F43</f>
        <v>42748660</v>
      </c>
      <c r="G44" s="40"/>
      <c r="H44" s="19"/>
      <c r="I44" s="65"/>
      <c r="J44" s="47"/>
      <c r="K44" s="66"/>
      <c r="L44" s="24"/>
      <c r="M44" s="24"/>
      <c r="N44" s="24"/>
    </row>
    <row r="45" spans="1:14" s="6" customFormat="1" ht="18.75" customHeight="1">
      <c r="A45" s="46"/>
      <c r="B45" s="46"/>
      <c r="C45" s="46"/>
      <c r="D45" s="46"/>
      <c r="E45" s="40"/>
      <c r="F45" s="40"/>
      <c r="G45" s="40"/>
      <c r="H45" s="19"/>
      <c r="I45" s="65"/>
      <c r="J45" s="47"/>
      <c r="K45" s="66"/>
      <c r="L45" s="24"/>
      <c r="M45" s="24"/>
      <c r="N45" s="24"/>
    </row>
    <row r="46" spans="1:14" s="6" customFormat="1" ht="18.75" customHeight="1">
      <c r="A46" s="46"/>
      <c r="B46" s="46"/>
      <c r="C46" s="46"/>
      <c r="D46" s="46"/>
      <c r="E46" s="40"/>
      <c r="F46" s="40"/>
      <c r="G46" s="40"/>
      <c r="H46" s="19"/>
      <c r="I46" s="65"/>
      <c r="J46" s="47"/>
      <c r="K46" s="66"/>
      <c r="L46" s="24"/>
      <c r="M46" s="24"/>
      <c r="N46" s="24"/>
    </row>
    <row r="47" spans="1:14" s="6" customFormat="1" ht="37.5" customHeight="1">
      <c r="A47" s="11"/>
      <c r="B47" s="178"/>
      <c r="C47" s="178"/>
      <c r="D47" s="178"/>
      <c r="E47" s="178"/>
      <c r="F47" s="178"/>
      <c r="G47" s="7"/>
      <c r="H47" s="7"/>
      <c r="I47" s="65"/>
      <c r="J47" s="47"/>
      <c r="K47" s="66"/>
      <c r="L47" s="24"/>
      <c r="M47" s="24"/>
      <c r="N47" s="24"/>
    </row>
    <row r="48" spans="1:14" s="6" customFormat="1" ht="24.75" customHeight="1">
      <c r="A48" s="11"/>
      <c r="B48" s="146"/>
      <c r="C48" s="146"/>
      <c r="D48" s="147"/>
      <c r="E48" s="148"/>
      <c r="F48" s="148"/>
      <c r="G48" s="161"/>
      <c r="H48" s="161"/>
      <c r="I48" s="65"/>
      <c r="J48" s="47"/>
      <c r="K48" s="66"/>
      <c r="L48" s="24"/>
      <c r="M48" s="24"/>
      <c r="N48" s="24"/>
    </row>
    <row r="49" spans="1:14" s="6" customFormat="1" ht="17.25" customHeight="1">
      <c r="A49" s="11"/>
      <c r="B49" s="7"/>
      <c r="C49" s="7"/>
      <c r="D49" s="11"/>
      <c r="E49" s="7"/>
      <c r="F49" s="7"/>
      <c r="G49" s="7"/>
      <c r="H49" s="7"/>
      <c r="I49" s="65"/>
      <c r="J49" s="47"/>
      <c r="K49" s="66"/>
      <c r="L49" s="24"/>
      <c r="M49" s="24"/>
      <c r="N49" s="24"/>
    </row>
    <row r="50" spans="1:14" s="6" customFormat="1" ht="21.75" customHeight="1">
      <c r="A50" s="11"/>
      <c r="B50" s="7"/>
      <c r="C50" s="7"/>
      <c r="D50" s="11"/>
      <c r="E50" s="7"/>
      <c r="F50" s="7"/>
      <c r="G50" s="7"/>
      <c r="H50" s="7"/>
      <c r="I50" s="182"/>
      <c r="J50" s="182"/>
      <c r="K50" s="46"/>
      <c r="L50" s="40"/>
      <c r="M50" s="40"/>
      <c r="N50" s="40"/>
    </row>
    <row r="51" spans="1:14" ht="17.25">
      <c r="A51" s="11"/>
      <c r="B51" s="11"/>
      <c r="C51" s="11"/>
      <c r="D51" s="7"/>
      <c r="E51" s="179"/>
      <c r="F51" s="179"/>
      <c r="G51" s="161"/>
      <c r="H51" s="161"/>
      <c r="I51" s="42"/>
      <c r="J51" s="43"/>
      <c r="K51" s="43"/>
      <c r="L51" s="43"/>
      <c r="M51" s="42"/>
      <c r="N51" s="42"/>
    </row>
    <row r="52" spans="1:14" ht="17.25">
      <c r="A52" s="11"/>
      <c r="B52" s="11"/>
      <c r="C52" s="11"/>
      <c r="D52" s="7"/>
      <c r="E52" s="7"/>
      <c r="F52" s="12"/>
      <c r="G52" s="12"/>
      <c r="H52" s="12"/>
      <c r="I52" s="42"/>
      <c r="J52" s="43"/>
      <c r="K52" s="43"/>
      <c r="L52" s="43"/>
      <c r="M52" s="43"/>
      <c r="N52" s="43"/>
    </row>
    <row r="53" spans="1:14" ht="24" customHeight="1">
      <c r="A53" s="11"/>
      <c r="B53" s="7"/>
      <c r="C53" s="7"/>
      <c r="D53" s="11"/>
      <c r="E53" s="7"/>
      <c r="F53" s="43"/>
      <c r="G53" s="7"/>
      <c r="H53" s="43"/>
      <c r="I53" s="42"/>
      <c r="J53" s="176"/>
      <c r="K53" s="177"/>
      <c r="L53" s="67"/>
      <c r="M53" s="68"/>
      <c r="N53" s="68"/>
    </row>
    <row r="54" spans="1:14" ht="17.25">
      <c r="A54" s="10"/>
      <c r="B54" s="173"/>
      <c r="C54" s="173"/>
      <c r="D54" s="173"/>
      <c r="E54" s="7"/>
      <c r="F54" s="41"/>
      <c r="G54" s="7"/>
      <c r="H54" s="43"/>
      <c r="I54" s="42"/>
      <c r="J54" s="43"/>
      <c r="K54" s="42"/>
      <c r="L54" s="42"/>
      <c r="M54" s="43"/>
      <c r="N54" s="43"/>
    </row>
    <row r="55" spans="1:14" ht="17.25">
      <c r="A55" s="10"/>
      <c r="B55" s="173"/>
      <c r="C55" s="173"/>
      <c r="D55" s="173"/>
      <c r="E55" s="7"/>
      <c r="F55" s="12"/>
      <c r="G55" s="161"/>
      <c r="H55" s="161"/>
      <c r="I55" s="42"/>
      <c r="J55" s="43"/>
      <c r="K55" s="42"/>
      <c r="L55" s="42"/>
      <c r="M55" s="43"/>
      <c r="N55" s="43"/>
    </row>
    <row r="56" spans="1:14" ht="17.25">
      <c r="A56" s="10"/>
      <c r="B56" s="173"/>
      <c r="C56" s="173"/>
      <c r="D56" s="173"/>
      <c r="E56" s="7"/>
      <c r="F56" s="7"/>
      <c r="G56" s="7"/>
      <c r="H56" s="7"/>
      <c r="I56" s="42"/>
      <c r="J56" s="42"/>
      <c r="K56" s="43"/>
      <c r="L56" s="43"/>
      <c r="M56" s="68"/>
      <c r="N56" s="68"/>
    </row>
    <row r="57" spans="1:14" ht="17.25">
      <c r="A57" s="7"/>
      <c r="B57" s="11"/>
      <c r="C57" s="11"/>
      <c r="D57" s="10"/>
      <c r="E57" s="7"/>
      <c r="F57" s="7"/>
      <c r="G57" s="7"/>
      <c r="H57" s="7"/>
      <c r="I57" s="42"/>
      <c r="J57" s="42"/>
      <c r="K57" s="43"/>
      <c r="L57" s="43"/>
      <c r="M57" s="68"/>
      <c r="N57" s="68"/>
    </row>
    <row r="58" spans="1:14" ht="17.25" customHeight="1">
      <c r="A58" s="7"/>
      <c r="B58" s="7"/>
      <c r="C58" s="7"/>
      <c r="D58" s="7"/>
      <c r="E58" s="7"/>
      <c r="F58" s="7"/>
      <c r="G58" s="7"/>
      <c r="H58" s="7"/>
      <c r="I58" s="54"/>
      <c r="J58" s="174"/>
      <c r="K58" s="174"/>
      <c r="L58" s="43"/>
      <c r="M58" s="43"/>
      <c r="N58" s="43"/>
    </row>
    <row r="59" spans="1:14" ht="17.25">
      <c r="A59" s="7"/>
      <c r="B59" s="7"/>
      <c r="C59" s="7"/>
      <c r="D59" s="7"/>
      <c r="E59" s="7"/>
      <c r="F59" s="7"/>
      <c r="G59" s="7"/>
      <c r="H59" s="7"/>
      <c r="I59" s="54"/>
      <c r="J59" s="174"/>
      <c r="K59" s="174"/>
      <c r="L59" s="43"/>
      <c r="M59" s="68"/>
      <c r="N59" s="68"/>
    </row>
    <row r="60" spans="1:14" ht="33.75" customHeight="1">
      <c r="I60" s="54"/>
      <c r="J60" s="174"/>
      <c r="K60" s="174"/>
      <c r="L60" s="54"/>
      <c r="M60" s="43"/>
      <c r="N60" s="43"/>
    </row>
    <row r="61" spans="1:14" ht="17.25">
      <c r="A61" s="7"/>
      <c r="B61" s="11"/>
      <c r="C61" s="11"/>
      <c r="D61" s="10"/>
      <c r="E61" s="7" t="s">
        <v>8</v>
      </c>
      <c r="F61" s="11"/>
      <c r="G61" s="7"/>
      <c r="H61" s="7"/>
      <c r="I61" s="43"/>
      <c r="J61" s="42"/>
      <c r="K61" s="54"/>
      <c r="L61" s="42"/>
      <c r="M61" s="42"/>
      <c r="N61" s="43"/>
    </row>
    <row r="62" spans="1:14" ht="17.25">
      <c r="A62" s="7"/>
      <c r="B62" s="7"/>
      <c r="C62" s="7"/>
      <c r="D62" s="10"/>
      <c r="E62" s="10"/>
      <c r="F62" s="7"/>
      <c r="G62" s="7"/>
      <c r="H62" s="7"/>
    </row>
  </sheetData>
  <mergeCells count="26">
    <mergeCell ref="B24:F24"/>
    <mergeCell ref="B28:D28"/>
    <mergeCell ref="G48:H48"/>
    <mergeCell ref="D2:F8"/>
    <mergeCell ref="M16:N17"/>
    <mergeCell ref="K20:M20"/>
    <mergeCell ref="B22:G22"/>
    <mergeCell ref="J22:N22"/>
    <mergeCell ref="D11:F17"/>
    <mergeCell ref="J53:K53"/>
    <mergeCell ref="J58:K60"/>
    <mergeCell ref="J24:N24"/>
    <mergeCell ref="J27:K27"/>
    <mergeCell ref="I30:I31"/>
    <mergeCell ref="J30:J31"/>
    <mergeCell ref="K30:K31"/>
    <mergeCell ref="I50:J50"/>
    <mergeCell ref="E51:F51"/>
    <mergeCell ref="G51:H51"/>
    <mergeCell ref="B54:D56"/>
    <mergeCell ref="G55:H55"/>
    <mergeCell ref="A31:A32"/>
    <mergeCell ref="B31:B32"/>
    <mergeCell ref="D31:D32"/>
    <mergeCell ref="A44:B44"/>
    <mergeCell ref="B47:F47"/>
  </mergeCells>
  <printOptions horizontalCentered="1"/>
  <pageMargins left="0" right="0" top="0" bottom="0" header="0.51181102362204722" footer="0.51181102362204722"/>
  <pageSetup paperSize="9" scale="77" orientation="portrait" verticalDpi="0" r:id="rId1"/>
  <headerFooter alignWithMargins="0"/>
  <colBreaks count="1" manualBreakCount="1">
    <brk id="7" min="15" max="69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N56"/>
  <sheetViews>
    <sheetView topLeftCell="A40" workbookViewId="0">
      <selection activeCell="B46" sqref="B46:F46"/>
    </sheetView>
  </sheetViews>
  <sheetFormatPr defaultRowHeight="12.75"/>
  <cols>
    <col min="1" max="1" width="6" customWidth="1"/>
    <col min="2" max="2" width="30.42578125" customWidth="1"/>
    <col min="3" max="3" width="16.140625" customWidth="1"/>
    <col min="4" max="4" width="16.7109375" customWidth="1"/>
    <col min="5" max="5" width="18.140625" customWidth="1"/>
    <col min="6" max="6" width="17.140625" customWidth="1"/>
    <col min="7" max="7" width="16.7109375" customWidth="1"/>
    <col min="8" max="8" width="34.28515625" bestFit="1" customWidth="1"/>
    <col min="9" max="9" width="7.42578125" style="4" customWidth="1"/>
    <col min="10" max="10" width="23.28515625" style="4" customWidth="1"/>
    <col min="11" max="11" width="12" style="4" customWidth="1"/>
    <col min="12" max="12" width="11.7109375" style="4" customWidth="1"/>
    <col min="13" max="13" width="16" style="4" customWidth="1"/>
    <col min="14" max="14" width="29.7109375" style="4" customWidth="1"/>
  </cols>
  <sheetData>
    <row r="2" spans="1:14">
      <c r="D2" s="164" t="s">
        <v>150</v>
      </c>
      <c r="E2" s="164"/>
      <c r="F2" s="164"/>
    </row>
    <row r="3" spans="1:14">
      <c r="D3" s="164"/>
      <c r="E3" s="164"/>
      <c r="F3" s="164"/>
    </row>
    <row r="4" spans="1:14">
      <c r="D4" s="164"/>
      <c r="E4" s="164"/>
      <c r="F4" s="164"/>
    </row>
    <row r="5" spans="1:14">
      <c r="D5" s="164"/>
      <c r="E5" s="164"/>
      <c r="F5" s="164"/>
    </row>
    <row r="6" spans="1:14">
      <c r="D6" s="164"/>
      <c r="E6" s="164"/>
      <c r="F6" s="164"/>
    </row>
    <row r="7" spans="1:14">
      <c r="D7" s="164"/>
      <c r="E7" s="164"/>
      <c r="F7" s="164"/>
    </row>
    <row r="8" spans="1:14" ht="15.75" customHeight="1">
      <c r="D8" s="164"/>
      <c r="E8" s="164"/>
      <c r="F8" s="164"/>
    </row>
    <row r="11" spans="1:14">
      <c r="D11" s="164" t="s">
        <v>124</v>
      </c>
      <c r="E11" s="164"/>
      <c r="F11" s="164"/>
    </row>
    <row r="12" spans="1:14">
      <c r="D12" s="164"/>
      <c r="E12" s="164"/>
      <c r="F12" s="164"/>
    </row>
    <row r="13" spans="1:14">
      <c r="D13" s="164"/>
      <c r="E13" s="164"/>
      <c r="F13" s="164"/>
    </row>
    <row r="14" spans="1:14">
      <c r="D14" s="164"/>
      <c r="E14" s="164"/>
      <c r="F14" s="164"/>
    </row>
    <row r="15" spans="1:14">
      <c r="D15" s="164"/>
      <c r="E15" s="164"/>
      <c r="F15" s="164"/>
    </row>
    <row r="16" spans="1:14" ht="12.75" customHeight="1">
      <c r="A16" s="7"/>
      <c r="B16" s="7"/>
      <c r="C16" s="7"/>
      <c r="D16" s="164"/>
      <c r="E16" s="164"/>
      <c r="F16" s="164"/>
      <c r="G16" s="76"/>
      <c r="H16" s="41"/>
      <c r="I16" s="43"/>
      <c r="J16" s="43"/>
      <c r="K16" s="43"/>
      <c r="L16" s="43"/>
      <c r="M16" s="169"/>
      <c r="N16" s="169"/>
    </row>
    <row r="17" spans="1:14" ht="17.25">
      <c r="A17" s="10"/>
      <c r="B17" s="7"/>
      <c r="C17" s="7"/>
      <c r="D17" s="164"/>
      <c r="E17" s="164"/>
      <c r="F17" s="164"/>
      <c r="G17" s="76"/>
      <c r="H17" s="7"/>
      <c r="I17" s="54"/>
      <c r="J17" s="43"/>
      <c r="K17" s="43"/>
      <c r="L17" s="43"/>
      <c r="M17" s="169"/>
      <c r="N17" s="169"/>
    </row>
    <row r="18" spans="1:14" ht="17.25">
      <c r="A18" s="10"/>
      <c r="B18" s="7"/>
      <c r="C18" s="7"/>
      <c r="D18" s="7"/>
      <c r="E18" s="7"/>
      <c r="F18" s="7"/>
      <c r="G18" s="7"/>
      <c r="H18" s="7"/>
      <c r="I18" s="54"/>
      <c r="J18" s="43"/>
      <c r="K18" s="43"/>
      <c r="L18" s="43"/>
      <c r="M18" s="43"/>
      <c r="N18" s="43"/>
    </row>
    <row r="19" spans="1:14" ht="15.75" customHeight="1">
      <c r="A19" s="7"/>
      <c r="B19" s="7"/>
      <c r="C19" s="7"/>
      <c r="D19" s="41" t="s">
        <v>2</v>
      </c>
      <c r="E19" s="41"/>
      <c r="F19" s="41"/>
      <c r="G19" s="7"/>
      <c r="H19" s="7"/>
      <c r="I19" s="43"/>
      <c r="J19" s="43"/>
      <c r="K19" s="170"/>
      <c r="L19" s="170"/>
      <c r="M19" s="170"/>
      <c r="N19" s="43"/>
    </row>
    <row r="20" spans="1:14" ht="17.25">
      <c r="A20" s="12"/>
      <c r="B20" s="7"/>
      <c r="C20" s="7"/>
      <c r="D20" s="7"/>
      <c r="E20" s="7"/>
      <c r="F20" s="7"/>
      <c r="G20" s="7"/>
      <c r="H20" s="7"/>
      <c r="I20" s="59"/>
      <c r="J20" s="43"/>
      <c r="K20" s="43"/>
      <c r="L20" s="43"/>
      <c r="M20" s="43"/>
      <c r="N20" s="43"/>
    </row>
    <row r="21" spans="1:14" ht="17.25">
      <c r="A21" s="7"/>
      <c r="B21" s="161" t="s">
        <v>3</v>
      </c>
      <c r="C21" s="161"/>
      <c r="D21" s="161"/>
      <c r="E21" s="161"/>
      <c r="F21" s="161"/>
      <c r="G21" s="161"/>
      <c r="H21" s="7"/>
      <c r="I21" s="43"/>
      <c r="J21" s="170"/>
      <c r="K21" s="170"/>
      <c r="L21" s="170"/>
      <c r="M21" s="170"/>
      <c r="N21" s="170"/>
    </row>
    <row r="22" spans="1:14" ht="17.25">
      <c r="A22" s="12"/>
      <c r="B22" s="7"/>
      <c r="C22" s="7"/>
      <c r="D22" s="7"/>
      <c r="E22" s="7"/>
      <c r="F22" s="7"/>
      <c r="G22" s="7"/>
      <c r="H22" s="7"/>
      <c r="I22" s="59"/>
      <c r="J22" s="43"/>
      <c r="K22" s="43"/>
      <c r="L22" s="43"/>
      <c r="M22" s="43"/>
      <c r="N22" s="43"/>
    </row>
    <row r="23" spans="1:14" ht="17.25">
      <c r="A23" s="12"/>
      <c r="B23" s="163" t="s">
        <v>19</v>
      </c>
      <c r="C23" s="163"/>
      <c r="D23" s="163"/>
      <c r="E23" s="163"/>
      <c r="F23" s="163"/>
      <c r="G23" s="163"/>
      <c r="H23" s="7"/>
      <c r="I23" s="59"/>
      <c r="J23" s="171"/>
      <c r="K23" s="171"/>
      <c r="L23" s="171"/>
      <c r="M23" s="171"/>
      <c r="N23" s="171"/>
    </row>
    <row r="24" spans="1:14" ht="13.5">
      <c r="A24" s="7"/>
      <c r="B24" s="7"/>
      <c r="C24" s="7"/>
      <c r="D24" s="7"/>
      <c r="E24" s="7"/>
      <c r="F24" s="7"/>
      <c r="G24" s="7"/>
      <c r="H24" s="7"/>
      <c r="I24" s="43"/>
      <c r="J24" s="43"/>
      <c r="K24" s="43"/>
      <c r="L24" s="43"/>
      <c r="M24" s="43"/>
      <c r="N24" s="43"/>
    </row>
    <row r="25" spans="1:14" ht="14.25">
      <c r="A25" s="13"/>
      <c r="B25" s="7"/>
      <c r="C25" s="7"/>
      <c r="D25" s="7"/>
      <c r="E25" s="7"/>
      <c r="F25" s="7"/>
      <c r="G25" s="7"/>
      <c r="H25" s="7"/>
      <c r="I25" s="60"/>
      <c r="J25" s="43"/>
      <c r="K25" s="43"/>
      <c r="L25" s="43"/>
      <c r="M25" s="43"/>
      <c r="N25" s="43"/>
    </row>
    <row r="26" spans="1:14" ht="14.25">
      <c r="A26" s="7"/>
      <c r="B26" s="7"/>
      <c r="C26" s="7"/>
      <c r="D26" s="7"/>
      <c r="E26" s="7"/>
      <c r="F26" s="7"/>
      <c r="G26" s="7"/>
      <c r="H26" s="7"/>
      <c r="I26" s="43"/>
      <c r="J26" s="172"/>
      <c r="K26" s="172"/>
      <c r="L26" s="61"/>
      <c r="M26" s="43"/>
      <c r="N26" s="43"/>
    </row>
    <row r="27" spans="1:14" ht="14.25">
      <c r="A27" s="15"/>
      <c r="B27" s="162" t="s">
        <v>34</v>
      </c>
      <c r="C27" s="162"/>
      <c r="D27" s="162"/>
      <c r="E27" s="162"/>
      <c r="F27" s="7"/>
      <c r="G27" s="7"/>
      <c r="H27" s="7"/>
      <c r="I27" s="62"/>
      <c r="J27" s="43"/>
      <c r="K27" s="43"/>
      <c r="L27" s="43"/>
      <c r="M27" s="43"/>
      <c r="N27" s="43"/>
    </row>
    <row r="28" spans="1:14" ht="18" thickBot="1">
      <c r="A28" s="12"/>
      <c r="B28" s="7"/>
      <c r="C28" s="7"/>
      <c r="D28" s="7"/>
      <c r="E28" s="7"/>
      <c r="F28" s="7"/>
      <c r="G28" s="7"/>
      <c r="H28" s="7"/>
      <c r="I28" s="59"/>
      <c r="J28" s="43"/>
      <c r="K28" s="43"/>
      <c r="L28" s="43"/>
      <c r="M28" s="43"/>
      <c r="N28" s="43"/>
    </row>
    <row r="29" spans="1:14" s="6" customFormat="1" ht="45" customHeight="1">
      <c r="A29" s="167" t="s">
        <v>5</v>
      </c>
      <c r="B29" s="167" t="s">
        <v>6</v>
      </c>
      <c r="C29" s="74" t="s">
        <v>37</v>
      </c>
      <c r="D29" s="167" t="s">
        <v>36</v>
      </c>
      <c r="E29" s="16" t="s">
        <v>29</v>
      </c>
      <c r="F29" s="17" t="s">
        <v>7</v>
      </c>
      <c r="G29" s="18"/>
      <c r="H29" s="19"/>
      <c r="I29" s="175"/>
      <c r="J29" s="175"/>
      <c r="K29" s="175"/>
      <c r="L29" s="18"/>
      <c r="M29" s="63"/>
      <c r="N29" s="18"/>
    </row>
    <row r="30" spans="1:14" s="6" customFormat="1" ht="17.25" customHeight="1" thickBot="1">
      <c r="A30" s="168"/>
      <c r="B30" s="168"/>
      <c r="C30" s="75" t="s">
        <v>35</v>
      </c>
      <c r="D30" s="168"/>
      <c r="E30" s="57" t="s">
        <v>35</v>
      </c>
      <c r="F30" s="72" t="s">
        <v>35</v>
      </c>
      <c r="G30" s="18"/>
      <c r="H30" s="19"/>
      <c r="I30" s="175"/>
      <c r="J30" s="175"/>
      <c r="K30" s="175"/>
      <c r="L30" s="64"/>
      <c r="M30" s="64"/>
      <c r="N30" s="18"/>
    </row>
    <row r="31" spans="1:14" s="6" customFormat="1" ht="16.5">
      <c r="A31" s="20">
        <v>1</v>
      </c>
      <c r="B31" s="21" t="s">
        <v>9</v>
      </c>
      <c r="C31" s="23">
        <v>121000</v>
      </c>
      <c r="D31" s="22">
        <v>1</v>
      </c>
      <c r="E31" s="23">
        <f>SUM(C31*D31)</f>
        <v>121000</v>
      </c>
      <c r="F31" s="23">
        <f>SUM(E31*12)</f>
        <v>1452000</v>
      </c>
      <c r="G31" s="24"/>
      <c r="H31" s="19"/>
      <c r="I31" s="65"/>
      <c r="J31" s="47"/>
      <c r="K31" s="66"/>
      <c r="L31" s="24"/>
      <c r="M31" s="24"/>
      <c r="N31" s="24"/>
    </row>
    <row r="32" spans="1:14" s="6" customFormat="1" ht="15.75" customHeight="1">
      <c r="A32" s="25">
        <v>2</v>
      </c>
      <c r="B32" s="26" t="s">
        <v>10</v>
      </c>
      <c r="C32" s="28">
        <v>110000</v>
      </c>
      <c r="D32" s="27">
        <v>1</v>
      </c>
      <c r="E32" s="23">
        <f t="shared" ref="E32:E40" si="0">SUM(C32*D32)</f>
        <v>110000</v>
      </c>
      <c r="F32" s="23">
        <f t="shared" ref="F32:F40" si="1">SUM(E32*12)</f>
        <v>1320000</v>
      </c>
      <c r="G32" s="24"/>
      <c r="H32" s="19"/>
      <c r="I32" s="65"/>
      <c r="J32" s="47"/>
      <c r="K32" s="66"/>
      <c r="L32" s="24"/>
      <c r="M32" s="24"/>
      <c r="N32" s="24"/>
    </row>
    <row r="33" spans="1:14" s="6" customFormat="1" ht="18.75" customHeight="1">
      <c r="A33" s="20">
        <v>3</v>
      </c>
      <c r="B33" s="26" t="s">
        <v>1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24"/>
      <c r="H33" s="19"/>
      <c r="I33" s="65"/>
      <c r="J33" s="47"/>
      <c r="K33" s="66"/>
      <c r="L33" s="24"/>
      <c r="M33" s="24"/>
      <c r="N33" s="24"/>
    </row>
    <row r="34" spans="1:14" s="6" customFormat="1" ht="18.75" customHeight="1">
      <c r="A34" s="25">
        <v>4</v>
      </c>
      <c r="B34" s="77" t="s">
        <v>38</v>
      </c>
      <c r="C34" s="28">
        <v>104500</v>
      </c>
      <c r="D34" s="27">
        <v>1</v>
      </c>
      <c r="E34" s="79">
        <f t="shared" ref="E34" si="2">SUM(C34*D34)</f>
        <v>104500</v>
      </c>
      <c r="F34" s="23">
        <f t="shared" si="1"/>
        <v>1254000</v>
      </c>
      <c r="G34" s="24"/>
      <c r="H34" s="19"/>
      <c r="I34" s="65"/>
      <c r="J34" s="47"/>
      <c r="K34" s="66"/>
      <c r="L34" s="24"/>
      <c r="M34" s="24"/>
      <c r="N34" s="24"/>
    </row>
    <row r="35" spans="1:14" s="6" customFormat="1" ht="18" customHeight="1">
      <c r="A35" s="20">
        <v>5</v>
      </c>
      <c r="B35" s="26" t="s">
        <v>22</v>
      </c>
      <c r="C35" s="28">
        <v>104500</v>
      </c>
      <c r="D35" s="27">
        <v>29.75</v>
      </c>
      <c r="E35" s="23">
        <f t="shared" si="0"/>
        <v>3108875</v>
      </c>
      <c r="F35" s="23">
        <f t="shared" si="1"/>
        <v>37306500</v>
      </c>
      <c r="G35" s="24"/>
      <c r="H35" s="19"/>
      <c r="I35" s="65"/>
      <c r="J35" s="47"/>
      <c r="K35" s="66"/>
      <c r="L35" s="24"/>
      <c r="M35" s="24"/>
      <c r="N35" s="24"/>
    </row>
    <row r="36" spans="1:14" s="6" customFormat="1" ht="17.25" customHeight="1">
      <c r="A36" s="25">
        <v>6</v>
      </c>
      <c r="B36" s="26" t="s">
        <v>32</v>
      </c>
      <c r="C36" s="28">
        <v>104500</v>
      </c>
      <c r="D36" s="27">
        <v>2.625</v>
      </c>
      <c r="E36" s="23">
        <f t="shared" si="0"/>
        <v>274312.5</v>
      </c>
      <c r="F36" s="23">
        <f t="shared" si="1"/>
        <v>3291750</v>
      </c>
      <c r="G36" s="24"/>
      <c r="H36" s="70"/>
      <c r="I36" s="65"/>
      <c r="J36" s="47"/>
      <c r="K36" s="66"/>
      <c r="L36" s="24"/>
      <c r="M36" s="24"/>
      <c r="N36" s="24"/>
    </row>
    <row r="37" spans="1:14" s="6" customFormat="1" ht="15.75" customHeight="1">
      <c r="A37" s="20">
        <v>7</v>
      </c>
      <c r="B37" s="26" t="s">
        <v>33</v>
      </c>
      <c r="C37" s="28">
        <v>104000</v>
      </c>
      <c r="D37" s="27">
        <v>1</v>
      </c>
      <c r="E37" s="23">
        <f t="shared" si="0"/>
        <v>104000</v>
      </c>
      <c r="F37" s="23">
        <f t="shared" si="1"/>
        <v>1248000</v>
      </c>
      <c r="G37" s="24"/>
      <c r="H37" s="70"/>
      <c r="I37" s="65"/>
      <c r="J37" s="47"/>
      <c r="K37" s="66"/>
      <c r="L37" s="24"/>
      <c r="M37" s="24"/>
      <c r="N37" s="24"/>
    </row>
    <row r="38" spans="1:14" s="6" customFormat="1" ht="15.75" customHeight="1">
      <c r="A38" s="25">
        <v>8</v>
      </c>
      <c r="B38" s="26" t="s">
        <v>15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24"/>
      <c r="H38" s="29"/>
      <c r="I38" s="65"/>
      <c r="J38" s="47"/>
      <c r="K38" s="66"/>
      <c r="L38" s="24"/>
      <c r="M38" s="24"/>
      <c r="N38" s="24"/>
    </row>
    <row r="39" spans="1:14" s="6" customFormat="1" ht="16.5">
      <c r="A39" s="20">
        <v>9</v>
      </c>
      <c r="B39" s="26" t="s">
        <v>16</v>
      </c>
      <c r="C39" s="28">
        <v>104000</v>
      </c>
      <c r="D39" s="32">
        <v>2</v>
      </c>
      <c r="E39" s="23">
        <f t="shared" si="0"/>
        <v>208000</v>
      </c>
      <c r="F39" s="23">
        <f t="shared" si="1"/>
        <v>2496000</v>
      </c>
      <c r="G39" s="24"/>
      <c r="H39" s="19"/>
      <c r="I39" s="65"/>
      <c r="J39" s="47"/>
      <c r="K39" s="66"/>
      <c r="L39" s="24"/>
      <c r="M39" s="24"/>
      <c r="N39" s="24"/>
    </row>
    <row r="40" spans="1:14" s="6" customFormat="1" ht="17.25" customHeight="1">
      <c r="A40" s="25">
        <v>10</v>
      </c>
      <c r="B40" s="77" t="s">
        <v>23</v>
      </c>
      <c r="C40" s="28">
        <v>104000</v>
      </c>
      <c r="D40" s="27">
        <v>1</v>
      </c>
      <c r="E40" s="79">
        <f t="shared" si="0"/>
        <v>104000</v>
      </c>
      <c r="F40" s="23">
        <f t="shared" si="1"/>
        <v>1248000</v>
      </c>
      <c r="G40" s="24"/>
      <c r="H40" s="19"/>
      <c r="I40" s="65"/>
      <c r="J40" s="47"/>
      <c r="K40" s="66"/>
      <c r="L40" s="24"/>
      <c r="M40" s="24"/>
      <c r="N40" s="24"/>
    </row>
    <row r="41" spans="1:14" s="6" customFormat="1" ht="18.75" customHeight="1">
      <c r="A41" s="30"/>
      <c r="B41" s="77"/>
      <c r="C41" s="26"/>
      <c r="D41" s="27"/>
      <c r="E41" s="80"/>
      <c r="F41" s="45">
        <f>SUM(F31:F40)</f>
        <v>52118250</v>
      </c>
      <c r="G41" s="24"/>
      <c r="H41" s="19"/>
      <c r="I41" s="65"/>
      <c r="J41" s="47"/>
      <c r="K41" s="66"/>
      <c r="L41" s="24"/>
      <c r="M41" s="24"/>
      <c r="N41" s="24"/>
    </row>
    <row r="42" spans="1:14" s="6" customFormat="1" ht="18.75" customHeight="1" thickBot="1">
      <c r="A42" s="35"/>
      <c r="B42" s="78" t="s">
        <v>17</v>
      </c>
      <c r="C42" s="36"/>
      <c r="D42" s="37"/>
      <c r="E42" s="81"/>
      <c r="F42" s="34">
        <v>5011300</v>
      </c>
      <c r="G42" s="24"/>
      <c r="H42" s="19"/>
      <c r="I42" s="65"/>
      <c r="J42" s="47"/>
      <c r="K42" s="66"/>
      <c r="L42" s="24"/>
      <c r="M42" s="24"/>
      <c r="N42" s="24"/>
    </row>
    <row r="43" spans="1:14" s="6" customFormat="1" ht="18.75" customHeight="1" thickBot="1">
      <c r="A43" s="180" t="s">
        <v>18</v>
      </c>
      <c r="B43" s="183"/>
      <c r="C43" s="83"/>
      <c r="D43" s="84">
        <f>SUM(D31:D42)</f>
        <v>41.375</v>
      </c>
      <c r="E43" s="82">
        <f>SUM(E31:E42)</f>
        <v>4343187.5</v>
      </c>
      <c r="F43" s="49">
        <f>SUM(F41-F42)</f>
        <v>47106950</v>
      </c>
      <c r="G43" s="24"/>
      <c r="H43" s="19"/>
      <c r="I43" s="65"/>
      <c r="J43" s="47"/>
      <c r="K43" s="66"/>
      <c r="L43" s="24"/>
      <c r="M43" s="24"/>
      <c r="N43" s="24"/>
    </row>
    <row r="44" spans="1:14" s="6" customFormat="1" ht="18.75" customHeight="1">
      <c r="A44" s="46"/>
      <c r="B44" s="46"/>
      <c r="C44" s="46"/>
      <c r="D44" s="129"/>
      <c r="E44" s="130"/>
      <c r="F44" s="130"/>
      <c r="G44" s="24"/>
      <c r="H44" s="19"/>
      <c r="I44" s="65"/>
      <c r="J44" s="47"/>
      <c r="K44" s="66"/>
      <c r="L44" s="24"/>
      <c r="M44" s="24"/>
      <c r="N44" s="24"/>
    </row>
    <row r="45" spans="1:14" s="6" customFormat="1" ht="18.75" customHeight="1">
      <c r="A45" s="46"/>
      <c r="B45" s="46"/>
      <c r="C45" s="46"/>
      <c r="D45" s="129"/>
      <c r="E45" s="130"/>
      <c r="F45" s="130"/>
      <c r="G45" s="24"/>
      <c r="H45" s="19"/>
      <c r="I45" s="65"/>
      <c r="J45" s="47"/>
      <c r="K45" s="66"/>
      <c r="L45" s="24"/>
      <c r="M45" s="24"/>
      <c r="N45" s="24"/>
    </row>
    <row r="46" spans="1:14" ht="36.75" customHeight="1">
      <c r="A46" s="11"/>
      <c r="B46" s="178"/>
      <c r="C46" s="178"/>
      <c r="D46" s="178"/>
      <c r="E46" s="178"/>
      <c r="F46" s="178"/>
      <c r="G46" s="7"/>
      <c r="H46" s="7"/>
      <c r="I46" s="42"/>
      <c r="J46" s="43"/>
      <c r="K46" s="43"/>
      <c r="L46" s="43"/>
      <c r="M46" s="43"/>
      <c r="N46" s="43"/>
    </row>
    <row r="47" spans="1:14" ht="23.25" customHeight="1">
      <c r="A47" s="11"/>
      <c r="B47" s="184"/>
      <c r="C47" s="184"/>
      <c r="D47" s="185"/>
      <c r="E47" s="41"/>
      <c r="F47" s="41"/>
      <c r="G47" s="41"/>
      <c r="H47" s="7"/>
      <c r="I47" s="42"/>
      <c r="J47" s="176"/>
      <c r="K47" s="177"/>
      <c r="L47" s="67"/>
      <c r="M47" s="68"/>
      <c r="N47" s="68"/>
    </row>
    <row r="48" spans="1:14" ht="17.25">
      <c r="A48" s="11"/>
      <c r="B48" s="7"/>
      <c r="C48" s="7"/>
      <c r="D48" s="11"/>
      <c r="E48" s="11"/>
      <c r="F48" s="7"/>
      <c r="G48" s="7"/>
      <c r="H48" s="7"/>
      <c r="I48" s="42"/>
      <c r="J48" s="43"/>
      <c r="K48" s="42"/>
      <c r="L48" s="42"/>
      <c r="M48" s="43"/>
      <c r="N48" s="43"/>
    </row>
    <row r="49" spans="1:14" ht="17.25">
      <c r="A49" s="11"/>
      <c r="B49" s="7"/>
      <c r="C49" s="7"/>
      <c r="D49" s="11"/>
      <c r="E49" s="11"/>
      <c r="F49" s="7"/>
      <c r="G49" s="7"/>
      <c r="H49" s="7"/>
      <c r="I49" s="42"/>
      <c r="J49" s="43"/>
      <c r="K49" s="42"/>
      <c r="L49" s="42"/>
      <c r="M49" s="43"/>
      <c r="N49" s="43"/>
    </row>
    <row r="50" spans="1:14" ht="17.25">
      <c r="A50" s="11"/>
      <c r="B50" s="11"/>
      <c r="C50" s="11"/>
      <c r="D50" s="7"/>
      <c r="E50" s="41"/>
      <c r="F50" s="9"/>
      <c r="G50" s="41"/>
      <c r="H50" s="42"/>
      <c r="I50" s="42"/>
      <c r="J50" s="42"/>
      <c r="K50" s="43"/>
      <c r="L50" s="43"/>
      <c r="M50" s="68"/>
      <c r="N50" s="68"/>
    </row>
    <row r="51" spans="1:14" ht="17.25">
      <c r="A51" s="11"/>
      <c r="B51" s="11"/>
      <c r="C51" s="11"/>
      <c r="D51" s="7"/>
      <c r="E51" s="7"/>
      <c r="F51" s="41"/>
      <c r="G51" s="41"/>
      <c r="H51" s="42"/>
      <c r="I51" s="42"/>
      <c r="J51" s="42"/>
      <c r="K51" s="43"/>
      <c r="L51" s="43"/>
      <c r="M51" s="68"/>
      <c r="N51" s="68"/>
    </row>
    <row r="52" spans="1:14" ht="17.25">
      <c r="A52" s="10"/>
      <c r="B52" s="150"/>
      <c r="C52" s="150"/>
      <c r="D52" s="150"/>
      <c r="E52" s="7"/>
      <c r="F52" s="7"/>
      <c r="G52" s="7"/>
      <c r="H52" s="43"/>
      <c r="I52" s="54"/>
      <c r="J52" s="174"/>
      <c r="K52" s="174"/>
      <c r="L52" s="43"/>
      <c r="M52" s="43"/>
      <c r="N52" s="43"/>
    </row>
    <row r="53" spans="1:14" ht="17.25">
      <c r="A53" s="10"/>
      <c r="B53" s="150"/>
      <c r="C53" s="150"/>
      <c r="D53" s="150"/>
      <c r="E53" s="7"/>
      <c r="F53" s="41"/>
      <c r="G53" s="41"/>
      <c r="H53" s="43"/>
      <c r="I53" s="54"/>
      <c r="J53" s="174"/>
      <c r="K53" s="174"/>
      <c r="L53" s="43"/>
      <c r="M53" s="68"/>
      <c r="N53" s="68"/>
    </row>
    <row r="54" spans="1:14" ht="33.75" customHeight="1">
      <c r="A54" s="10"/>
      <c r="B54" s="150"/>
      <c r="C54" s="150"/>
      <c r="D54" s="150"/>
      <c r="E54" s="10"/>
      <c r="F54" s="41"/>
      <c r="G54" s="7"/>
      <c r="H54" s="7"/>
      <c r="I54" s="54"/>
      <c r="J54" s="174"/>
      <c r="K54" s="174"/>
      <c r="L54" s="54"/>
      <c r="M54" s="43"/>
      <c r="N54" s="43"/>
    </row>
    <row r="55" spans="1:14" ht="17.25">
      <c r="A55" s="7"/>
      <c r="B55" s="11"/>
      <c r="C55" s="11"/>
      <c r="D55" s="10"/>
      <c r="E55" s="7"/>
      <c r="F55" s="11"/>
      <c r="G55" s="7"/>
      <c r="H55" s="7"/>
      <c r="I55" s="43"/>
      <c r="J55" s="42"/>
      <c r="K55" s="54"/>
      <c r="L55" s="42"/>
      <c r="M55" s="42"/>
      <c r="N55" s="43"/>
    </row>
    <row r="56" spans="1:14" ht="17.25">
      <c r="A56" s="7"/>
      <c r="B56" s="7"/>
      <c r="C56" s="7"/>
      <c r="D56" s="10"/>
      <c r="E56" s="10"/>
      <c r="F56" s="7"/>
      <c r="G56" s="7"/>
      <c r="H56" s="7"/>
    </row>
  </sheetData>
  <mergeCells count="21">
    <mergeCell ref="J52:K54"/>
    <mergeCell ref="B23:G23"/>
    <mergeCell ref="J23:N23"/>
    <mergeCell ref="J26:K26"/>
    <mergeCell ref="K29:K30"/>
    <mergeCell ref="B29:B30"/>
    <mergeCell ref="D2:F8"/>
    <mergeCell ref="A43:B43"/>
    <mergeCell ref="B47:D47"/>
    <mergeCell ref="J47:K47"/>
    <mergeCell ref="B27:E27"/>
    <mergeCell ref="A29:A30"/>
    <mergeCell ref="D11:F17"/>
    <mergeCell ref="B46:F46"/>
    <mergeCell ref="M16:N17"/>
    <mergeCell ref="K19:M19"/>
    <mergeCell ref="B21:G21"/>
    <mergeCell ref="J21:N21"/>
    <mergeCell ref="D29:D30"/>
    <mergeCell ref="I29:I30"/>
    <mergeCell ref="J29:J30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  <colBreaks count="1" manualBreakCount="1">
    <brk id="7" min="15" max="69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2:I58"/>
  <sheetViews>
    <sheetView topLeftCell="A43" workbookViewId="0">
      <selection activeCell="D56" sqref="D56"/>
    </sheetView>
  </sheetViews>
  <sheetFormatPr defaultRowHeight="12.75"/>
  <cols>
    <col min="1" max="1" width="6" customWidth="1"/>
    <col min="2" max="2" width="25.4257812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4:6">
      <c r="D2" s="164" t="s">
        <v>151</v>
      </c>
      <c r="E2" s="164"/>
      <c r="F2" s="164"/>
    </row>
    <row r="3" spans="4:6">
      <c r="D3" s="164"/>
      <c r="E3" s="164"/>
      <c r="F3" s="164"/>
    </row>
    <row r="4" spans="4:6">
      <c r="D4" s="164"/>
      <c r="E4" s="164"/>
      <c r="F4" s="164"/>
    </row>
    <row r="5" spans="4:6">
      <c r="D5" s="164"/>
      <c r="E5" s="164"/>
      <c r="F5" s="164"/>
    </row>
    <row r="6" spans="4:6">
      <c r="D6" s="164"/>
      <c r="E6" s="164"/>
      <c r="F6" s="164"/>
    </row>
    <row r="7" spans="4:6">
      <c r="D7" s="164"/>
      <c r="E7" s="164"/>
      <c r="F7" s="164"/>
    </row>
    <row r="8" spans="4:6">
      <c r="D8" s="164"/>
      <c r="E8" s="164"/>
      <c r="F8" s="164"/>
    </row>
    <row r="9" spans="4:6" ht="16.5">
      <c r="D9" s="126"/>
      <c r="E9" s="126"/>
      <c r="F9" s="126"/>
    </row>
    <row r="10" spans="4:6" ht="16.5">
      <c r="D10" s="137"/>
      <c r="E10" s="137"/>
      <c r="F10" s="137"/>
    </row>
    <row r="11" spans="4:6" ht="16.5" customHeight="1">
      <c r="D11" s="187" t="s">
        <v>125</v>
      </c>
      <c r="E11" s="187"/>
      <c r="F11" s="187"/>
    </row>
    <row r="12" spans="4:6" ht="16.5" customHeight="1">
      <c r="D12" s="187"/>
      <c r="E12" s="187"/>
      <c r="F12" s="187"/>
    </row>
    <row r="13" spans="4:6" ht="16.5" customHeight="1">
      <c r="D13" s="187"/>
      <c r="E13" s="187"/>
      <c r="F13" s="187"/>
    </row>
    <row r="14" spans="4:6" ht="16.5" customHeight="1">
      <c r="D14" s="187"/>
      <c r="E14" s="187"/>
      <c r="F14" s="187"/>
    </row>
    <row r="15" spans="4:6" ht="16.5" customHeight="1">
      <c r="D15" s="187"/>
      <c r="E15" s="187"/>
      <c r="F15" s="187"/>
    </row>
    <row r="16" spans="4:6" ht="10.5" customHeight="1">
      <c r="D16" s="187"/>
      <c r="E16" s="187"/>
      <c r="F16" s="187"/>
    </row>
    <row r="17" spans="1:8" ht="12.75" customHeight="1">
      <c r="A17" s="7"/>
      <c r="B17" s="7"/>
      <c r="C17" s="7"/>
      <c r="D17" s="187"/>
      <c r="E17" s="187"/>
      <c r="F17" s="187"/>
      <c r="G17" s="76"/>
      <c r="H17" s="1"/>
    </row>
    <row r="18" spans="1:8" ht="17.25">
      <c r="A18" s="10"/>
      <c r="B18" s="7"/>
      <c r="C18" s="7"/>
      <c r="D18" s="7"/>
      <c r="E18" s="7"/>
      <c r="F18" s="7"/>
      <c r="G18" s="7"/>
      <c r="H18" s="1"/>
    </row>
    <row r="19" spans="1:8" ht="18" customHeight="1">
      <c r="A19" s="7"/>
      <c r="B19" s="7"/>
      <c r="C19" s="7"/>
      <c r="D19" s="41" t="s">
        <v>2</v>
      </c>
      <c r="E19" s="41"/>
      <c r="F19" s="41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8" customHeight="1">
      <c r="A21" s="7"/>
      <c r="B21" s="161" t="s">
        <v>3</v>
      </c>
      <c r="C21" s="161"/>
      <c r="D21" s="161"/>
      <c r="E21" s="161"/>
      <c r="F21" s="161"/>
      <c r="G21" s="161"/>
      <c r="H21" s="1"/>
    </row>
    <row r="22" spans="1:8" ht="17.25">
      <c r="A22" s="12"/>
      <c r="B22" s="7"/>
      <c r="C22" s="7"/>
      <c r="D22" s="7"/>
      <c r="E22" s="7"/>
      <c r="F22" s="7"/>
      <c r="G22" s="7"/>
      <c r="H22" s="1"/>
    </row>
    <row r="23" spans="1:8" ht="17.25">
      <c r="A23" s="12"/>
      <c r="B23" s="163" t="s">
        <v>21</v>
      </c>
      <c r="C23" s="163"/>
      <c r="D23" s="163"/>
      <c r="E23" s="163"/>
      <c r="F23" s="163"/>
      <c r="G23" s="163"/>
      <c r="H23" s="1"/>
    </row>
    <row r="24" spans="1:8" ht="13.5">
      <c r="A24" s="7"/>
      <c r="B24" s="7"/>
      <c r="C24" s="7"/>
      <c r="D24" s="7"/>
      <c r="E24" s="7"/>
      <c r="F24" s="7"/>
      <c r="G24" s="7"/>
      <c r="H24" s="1"/>
    </row>
    <row r="25" spans="1:8" ht="17.25">
      <c r="A25" s="12"/>
      <c r="B25" s="7"/>
      <c r="C25" s="7"/>
      <c r="D25" s="7"/>
      <c r="E25" s="7"/>
      <c r="F25" s="7"/>
      <c r="G25" s="7"/>
      <c r="H25" s="1"/>
    </row>
    <row r="26" spans="1:8" ht="14.25">
      <c r="A26" s="13"/>
      <c r="B26" s="7"/>
      <c r="C26" s="7"/>
      <c r="D26" s="7"/>
      <c r="E26" s="7"/>
      <c r="F26" s="7"/>
      <c r="G26" s="7"/>
      <c r="H26" s="1"/>
    </row>
    <row r="27" spans="1:8" ht="14.25">
      <c r="A27" s="7"/>
      <c r="B27" s="162" t="s">
        <v>39</v>
      </c>
      <c r="C27" s="162"/>
      <c r="D27" s="162"/>
      <c r="E27" s="162"/>
      <c r="F27" s="7"/>
      <c r="G27" s="7"/>
      <c r="H27" s="1"/>
    </row>
    <row r="28" spans="1:8" ht="14.25">
      <c r="A28" s="15"/>
      <c r="B28" s="7"/>
      <c r="C28" s="7"/>
      <c r="D28" s="7"/>
      <c r="E28" s="7"/>
      <c r="F28" s="7"/>
      <c r="G28" s="7"/>
      <c r="H28" s="1"/>
    </row>
    <row r="29" spans="1:8" ht="18" thickBot="1">
      <c r="A29" s="12"/>
      <c r="B29" s="7"/>
      <c r="C29" s="7"/>
      <c r="D29" s="7"/>
      <c r="E29" s="7"/>
      <c r="F29" s="7"/>
      <c r="G29" s="7"/>
      <c r="H29" s="1"/>
    </row>
    <row r="30" spans="1:8" s="6" customFormat="1" ht="47.25" customHeight="1">
      <c r="A30" s="167" t="s">
        <v>5</v>
      </c>
      <c r="B30" s="167" t="s">
        <v>6</v>
      </c>
      <c r="C30" s="74" t="s">
        <v>37</v>
      </c>
      <c r="D30" s="167" t="s">
        <v>36</v>
      </c>
      <c r="E30" s="16" t="s">
        <v>29</v>
      </c>
      <c r="F30" s="17" t="s">
        <v>7</v>
      </c>
      <c r="G30" s="18"/>
      <c r="H30" s="5"/>
    </row>
    <row r="31" spans="1:8" s="6" customFormat="1" ht="24" customHeight="1" thickBot="1">
      <c r="A31" s="168"/>
      <c r="B31" s="168"/>
      <c r="C31" s="75" t="s">
        <v>35</v>
      </c>
      <c r="D31" s="168"/>
      <c r="E31" s="57" t="s">
        <v>35</v>
      </c>
      <c r="F31" s="71" t="s">
        <v>35</v>
      </c>
      <c r="G31" s="18"/>
      <c r="H31" s="5"/>
    </row>
    <row r="32" spans="1:8" s="6" customFormat="1" ht="16.5">
      <c r="A32" s="20">
        <v>1</v>
      </c>
      <c r="B32" s="21" t="s">
        <v>9</v>
      </c>
      <c r="C32" s="23">
        <v>121000</v>
      </c>
      <c r="D32" s="22">
        <v>1</v>
      </c>
      <c r="E32" s="23">
        <f>SUM(C32*D32)</f>
        <v>121000</v>
      </c>
      <c r="F32" s="23">
        <f>SUM(E32*12)</f>
        <v>1452000</v>
      </c>
      <c r="G32" s="24"/>
      <c r="H32" s="5"/>
    </row>
    <row r="33" spans="1:8" s="6" customFormat="1" ht="16.5">
      <c r="A33" s="25">
        <v>2</v>
      </c>
      <c r="B33" s="26" t="s">
        <v>10</v>
      </c>
      <c r="C33" s="28">
        <v>110000</v>
      </c>
      <c r="D33" s="27">
        <v>1</v>
      </c>
      <c r="E33" s="23">
        <f t="shared" ref="E33:E40" si="0">SUM(C33*D33)</f>
        <v>110000</v>
      </c>
      <c r="F33" s="23">
        <f t="shared" ref="F33:F42" si="1">SUM(E33*12)</f>
        <v>1320000</v>
      </c>
      <c r="G33" s="24"/>
      <c r="H33" s="5"/>
    </row>
    <row r="34" spans="1:8" s="6" customFormat="1" ht="16.5">
      <c r="A34" s="20">
        <v>3</v>
      </c>
      <c r="B34" s="26" t="s">
        <v>1</v>
      </c>
      <c r="C34" s="28">
        <v>104500</v>
      </c>
      <c r="D34" s="27">
        <v>2</v>
      </c>
      <c r="E34" s="23">
        <f t="shared" si="0"/>
        <v>209000</v>
      </c>
      <c r="F34" s="23">
        <f t="shared" si="1"/>
        <v>2508000</v>
      </c>
      <c r="G34" s="24"/>
      <c r="H34" s="5"/>
    </row>
    <row r="35" spans="1:8" s="6" customFormat="1" ht="16.5">
      <c r="A35" s="25">
        <v>4</v>
      </c>
      <c r="B35" s="26" t="s">
        <v>11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24"/>
      <c r="H35" s="5"/>
    </row>
    <row r="36" spans="1:8" s="6" customFormat="1" ht="15" customHeight="1">
      <c r="A36" s="20">
        <v>5</v>
      </c>
      <c r="B36" s="26" t="s">
        <v>22</v>
      </c>
      <c r="C36" s="28">
        <v>104500</v>
      </c>
      <c r="D36" s="27">
        <v>36.055</v>
      </c>
      <c r="E36" s="23">
        <f t="shared" si="0"/>
        <v>3767747.5</v>
      </c>
      <c r="F36" s="23">
        <f t="shared" si="1"/>
        <v>45212970</v>
      </c>
      <c r="G36" s="24"/>
      <c r="H36" s="5"/>
    </row>
    <row r="37" spans="1:8" s="6" customFormat="1" ht="15" customHeight="1">
      <c r="A37" s="25">
        <v>6</v>
      </c>
      <c r="B37" s="26" t="s">
        <v>32</v>
      </c>
      <c r="C37" s="28">
        <v>104500</v>
      </c>
      <c r="D37" s="27">
        <v>3.375</v>
      </c>
      <c r="E37" s="23">
        <f t="shared" si="0"/>
        <v>352687.5</v>
      </c>
      <c r="F37" s="23">
        <f t="shared" si="1"/>
        <v>4232250</v>
      </c>
      <c r="G37" s="24"/>
      <c r="H37" s="5"/>
    </row>
    <row r="38" spans="1:8" s="6" customFormat="1" ht="16.5">
      <c r="A38" s="20">
        <v>7</v>
      </c>
      <c r="B38" s="26" t="s">
        <v>23</v>
      </c>
      <c r="C38" s="28">
        <v>104000</v>
      </c>
      <c r="D38" s="27">
        <v>1</v>
      </c>
      <c r="E38" s="23">
        <f t="shared" si="0"/>
        <v>104000</v>
      </c>
      <c r="F38" s="23">
        <f t="shared" si="1"/>
        <v>1248000</v>
      </c>
      <c r="G38" s="24"/>
      <c r="H38" s="5"/>
    </row>
    <row r="39" spans="1:8" s="6" customFormat="1" ht="16.5">
      <c r="A39" s="25">
        <v>8</v>
      </c>
      <c r="B39" s="26" t="s">
        <v>20</v>
      </c>
      <c r="C39" s="28">
        <v>104000</v>
      </c>
      <c r="D39" s="27">
        <v>1</v>
      </c>
      <c r="E39" s="23">
        <f t="shared" si="0"/>
        <v>104000</v>
      </c>
      <c r="F39" s="23">
        <f t="shared" si="1"/>
        <v>1248000</v>
      </c>
      <c r="G39" s="24"/>
      <c r="H39" s="5"/>
    </row>
    <row r="40" spans="1:8" s="6" customFormat="1" ht="16.5">
      <c r="A40" s="20">
        <v>9</v>
      </c>
      <c r="B40" s="26" t="s">
        <v>16</v>
      </c>
      <c r="C40" s="28">
        <v>104000</v>
      </c>
      <c r="D40" s="27">
        <v>2</v>
      </c>
      <c r="E40" s="23">
        <f t="shared" si="0"/>
        <v>208000</v>
      </c>
      <c r="F40" s="23">
        <f t="shared" si="1"/>
        <v>2496000</v>
      </c>
      <c r="G40" s="24"/>
      <c r="H40" s="5"/>
    </row>
    <row r="41" spans="1:8" s="6" customFormat="1" ht="16.5">
      <c r="A41" s="56"/>
      <c r="B41" s="36" t="s">
        <v>18</v>
      </c>
      <c r="C41" s="33"/>
      <c r="D41" s="32"/>
      <c r="E41" s="69">
        <f>SUM(E32:E40)</f>
        <v>5080935</v>
      </c>
      <c r="F41" s="45">
        <f t="shared" si="1"/>
        <v>60971220</v>
      </c>
      <c r="G41" s="24"/>
      <c r="H41" s="5"/>
    </row>
    <row r="42" spans="1:8" s="6" customFormat="1" ht="16.5">
      <c r="A42" s="56"/>
      <c r="B42" s="31" t="s">
        <v>31</v>
      </c>
      <c r="C42" s="33"/>
      <c r="D42" s="32"/>
      <c r="E42" s="28">
        <v>13080</v>
      </c>
      <c r="F42" s="23">
        <f t="shared" si="1"/>
        <v>156960</v>
      </c>
      <c r="G42" s="24"/>
      <c r="H42" s="5"/>
    </row>
    <row r="43" spans="1:8" s="6" customFormat="1" ht="17.25" thickBot="1">
      <c r="A43" s="35"/>
      <c r="B43" s="36" t="s">
        <v>17</v>
      </c>
      <c r="C43" s="36"/>
      <c r="D43" s="37"/>
      <c r="E43" s="34"/>
      <c r="F43" s="34">
        <v>5011300</v>
      </c>
      <c r="G43" s="24"/>
      <c r="H43" s="5"/>
    </row>
    <row r="44" spans="1:8" ht="20.25" customHeight="1" thickBot="1">
      <c r="A44" s="180" t="s">
        <v>18</v>
      </c>
      <c r="B44" s="183"/>
      <c r="C44" s="83"/>
      <c r="D44" s="83">
        <f>SUM(D32:D43)</f>
        <v>48.43</v>
      </c>
      <c r="E44" s="73">
        <f>SUM(E41:E42)</f>
        <v>5094015</v>
      </c>
      <c r="F44" s="49">
        <f>SUM(F41+F42)-F43</f>
        <v>56116880</v>
      </c>
      <c r="G44" s="40"/>
      <c r="H44" s="1"/>
    </row>
    <row r="45" spans="1:8" ht="17.25">
      <c r="A45" s="11"/>
      <c r="B45" s="7"/>
      <c r="C45" s="7"/>
      <c r="D45" s="7"/>
      <c r="E45" s="7"/>
      <c r="F45" s="50"/>
      <c r="G45" s="11"/>
      <c r="H45" s="1"/>
    </row>
    <row r="46" spans="1:8" ht="17.25">
      <c r="A46" s="11"/>
      <c r="B46" s="7"/>
      <c r="C46" s="7"/>
      <c r="D46" s="7"/>
      <c r="E46" s="7"/>
      <c r="F46" s="7"/>
      <c r="G46" s="7"/>
      <c r="H46" s="1"/>
    </row>
    <row r="47" spans="1:8" ht="44.25" customHeight="1">
      <c r="A47" s="11"/>
      <c r="B47" s="178"/>
      <c r="C47" s="178"/>
      <c r="D47" s="178"/>
      <c r="E47" s="178"/>
      <c r="F47" s="178"/>
      <c r="G47" s="41"/>
      <c r="H47" s="1"/>
    </row>
    <row r="48" spans="1:8" ht="17.25">
      <c r="A48" s="11"/>
      <c r="B48" s="7"/>
      <c r="C48" s="7"/>
      <c r="D48" s="11"/>
      <c r="E48" s="11"/>
      <c r="F48" s="7"/>
      <c r="G48" s="7"/>
      <c r="H48" s="1"/>
    </row>
    <row r="49" spans="1:9" ht="17.25">
      <c r="A49" s="11"/>
      <c r="B49" s="7"/>
      <c r="C49" s="7"/>
      <c r="D49" s="11"/>
      <c r="E49" s="11"/>
      <c r="F49" s="7"/>
      <c r="G49" s="7"/>
      <c r="H49" s="1"/>
    </row>
    <row r="50" spans="1:9" ht="17.25">
      <c r="A50" s="11"/>
      <c r="B50" s="11"/>
      <c r="C50" s="11"/>
      <c r="D50" s="7"/>
      <c r="E50" s="7"/>
      <c r="F50" s="186"/>
      <c r="G50" s="186"/>
      <c r="H50" s="2"/>
      <c r="I50" s="4"/>
    </row>
    <row r="51" spans="1:9" ht="17.25">
      <c r="A51" s="11"/>
      <c r="B51" s="11"/>
      <c r="C51" s="11"/>
      <c r="D51" s="7"/>
      <c r="E51" s="7"/>
      <c r="F51" s="8"/>
      <c r="G51" s="8"/>
      <c r="H51" s="2"/>
      <c r="I51" s="4"/>
    </row>
    <row r="52" spans="1:9" ht="17.25">
      <c r="A52" s="11"/>
      <c r="B52" s="7"/>
      <c r="C52" s="7"/>
      <c r="D52" s="11"/>
      <c r="E52" s="11"/>
      <c r="F52" s="7"/>
      <c r="G52" s="7"/>
      <c r="H52" s="3"/>
      <c r="I52" s="4"/>
    </row>
    <row r="53" spans="1:9" ht="17.25">
      <c r="A53" s="10"/>
      <c r="B53" s="150"/>
      <c r="C53" s="150"/>
      <c r="D53" s="150"/>
      <c r="E53" s="7"/>
      <c r="F53" s="7"/>
      <c r="G53" s="7"/>
      <c r="H53" s="3"/>
      <c r="I53" s="4"/>
    </row>
    <row r="54" spans="1:9" ht="17.25">
      <c r="A54" s="10"/>
      <c r="B54" s="150"/>
      <c r="C54" s="150"/>
      <c r="D54" s="150"/>
      <c r="E54" s="7"/>
      <c r="F54" s="186"/>
      <c r="G54" s="186"/>
      <c r="H54" s="3"/>
      <c r="I54" s="4"/>
    </row>
    <row r="55" spans="1:9" ht="32.25" customHeight="1">
      <c r="A55" s="10"/>
      <c r="B55" s="150"/>
      <c r="C55" s="150"/>
      <c r="D55" s="150"/>
      <c r="E55" s="10"/>
      <c r="F55" s="7"/>
      <c r="G55" s="7"/>
      <c r="H55" s="1"/>
    </row>
    <row r="56" spans="1:9" ht="17.25">
      <c r="A56" s="7"/>
      <c r="B56" s="11"/>
      <c r="C56" s="11"/>
      <c r="D56" s="10"/>
      <c r="E56" s="7"/>
      <c r="F56" s="11"/>
      <c r="G56" s="7"/>
    </row>
    <row r="57" spans="1:9" ht="17.25">
      <c r="A57" s="7"/>
      <c r="B57" s="7"/>
      <c r="C57" s="7"/>
      <c r="D57" s="10"/>
      <c r="E57" s="10"/>
      <c r="F57" s="7"/>
      <c r="G57" s="7"/>
    </row>
    <row r="58" spans="1:9" ht="13.5">
      <c r="A58" s="7"/>
      <c r="B58" s="7"/>
      <c r="C58" s="7"/>
      <c r="D58" s="7"/>
      <c r="E58" s="7"/>
      <c r="F58" s="7"/>
      <c r="G58" s="7"/>
    </row>
  </sheetData>
  <mergeCells count="12">
    <mergeCell ref="A44:B44"/>
    <mergeCell ref="F50:G50"/>
    <mergeCell ref="F54:G54"/>
    <mergeCell ref="B47:F47"/>
    <mergeCell ref="D2:F8"/>
    <mergeCell ref="B21:G21"/>
    <mergeCell ref="B23:G23"/>
    <mergeCell ref="B27:E27"/>
    <mergeCell ref="A30:A31"/>
    <mergeCell ref="B30:B31"/>
    <mergeCell ref="D30:D31"/>
    <mergeCell ref="D11:F17"/>
  </mergeCells>
  <printOptions horizontalCentered="1"/>
  <pageMargins left="0" right="0" top="0" bottom="0" header="0.51181102362204722" footer="0.51181102362204722"/>
  <pageSetup paperSize="9" scale="84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I61"/>
  <sheetViews>
    <sheetView topLeftCell="A34" workbookViewId="0">
      <selection activeCell="B49" sqref="B49:F49"/>
    </sheetView>
  </sheetViews>
  <sheetFormatPr defaultRowHeight="12.75"/>
  <cols>
    <col min="1" max="1" width="6" customWidth="1"/>
    <col min="2" max="2" width="32.140625" customWidth="1"/>
    <col min="3" max="3" width="16.28515625" customWidth="1"/>
    <col min="4" max="5" width="17.85546875" customWidth="1"/>
    <col min="6" max="6" width="18.5703125" customWidth="1"/>
    <col min="7" max="7" width="21.140625" customWidth="1"/>
    <col min="8" max="8" width="34.28515625" bestFit="1" customWidth="1"/>
  </cols>
  <sheetData>
    <row r="2" spans="1:8" ht="12.75" customHeight="1">
      <c r="D2" s="187" t="s">
        <v>152</v>
      </c>
      <c r="E2" s="187"/>
      <c r="F2" s="187"/>
    </row>
    <row r="3" spans="1:8" ht="12.75" customHeight="1">
      <c r="D3" s="187"/>
      <c r="E3" s="187"/>
      <c r="F3" s="187"/>
    </row>
    <row r="4" spans="1:8" ht="12.75" customHeight="1">
      <c r="D4" s="187"/>
      <c r="E4" s="187"/>
      <c r="F4" s="187"/>
    </row>
    <row r="5" spans="1:8" ht="12.75" customHeight="1">
      <c r="D5" s="187"/>
      <c r="E5" s="187"/>
      <c r="F5" s="187"/>
    </row>
    <row r="6" spans="1:8" ht="12.75" customHeight="1">
      <c r="D6" s="187"/>
      <c r="E6" s="187"/>
      <c r="F6" s="187"/>
    </row>
    <row r="7" spans="1:8" ht="12.75" customHeight="1">
      <c r="D7" s="187"/>
      <c r="E7" s="187"/>
      <c r="F7" s="187"/>
    </row>
    <row r="8" spans="1:8" ht="12.75" customHeight="1">
      <c r="D8" s="187"/>
      <c r="E8" s="187"/>
      <c r="F8" s="187"/>
    </row>
    <row r="9" spans="1:8">
      <c r="D9" s="187"/>
      <c r="E9" s="187"/>
      <c r="F9" s="187"/>
    </row>
    <row r="10" spans="1:8" ht="16.5">
      <c r="D10" s="138"/>
      <c r="E10" s="138"/>
      <c r="F10" s="138"/>
    </row>
    <row r="11" spans="1:8" ht="16.5" customHeight="1">
      <c r="D11" s="187" t="s">
        <v>126</v>
      </c>
      <c r="E11" s="187"/>
      <c r="F11" s="187"/>
    </row>
    <row r="12" spans="1:8" ht="16.5" customHeight="1">
      <c r="D12" s="187"/>
      <c r="E12" s="187"/>
      <c r="F12" s="187"/>
    </row>
    <row r="13" spans="1:8" ht="16.5" customHeight="1">
      <c r="D13" s="187"/>
      <c r="E13" s="187"/>
      <c r="F13" s="187"/>
    </row>
    <row r="14" spans="1:8" ht="12.75" customHeight="1">
      <c r="D14" s="187"/>
      <c r="E14" s="187"/>
      <c r="F14" s="187"/>
      <c r="H14" s="1"/>
    </row>
    <row r="15" spans="1:8" ht="13.5" customHeight="1">
      <c r="D15" s="187"/>
      <c r="E15" s="187"/>
      <c r="F15" s="187"/>
      <c r="H15" s="1"/>
    </row>
    <row r="16" spans="1:8" ht="16.5">
      <c r="A16" s="7"/>
      <c r="B16" s="7"/>
      <c r="C16" s="7"/>
      <c r="D16" s="187"/>
      <c r="E16" s="187"/>
      <c r="F16" s="187"/>
      <c r="G16" s="76"/>
      <c r="H16" s="1"/>
    </row>
    <row r="17" spans="1:8" ht="10.5" customHeight="1">
      <c r="A17" s="10"/>
      <c r="B17" s="7"/>
      <c r="C17" s="7"/>
      <c r="D17" s="187"/>
      <c r="E17" s="187"/>
      <c r="F17" s="187"/>
      <c r="G17" s="7"/>
      <c r="H17" s="1"/>
    </row>
    <row r="18" spans="1:8" ht="10.5" customHeight="1">
      <c r="A18" s="10"/>
      <c r="B18" s="7"/>
      <c r="C18" s="7"/>
      <c r="D18" s="138"/>
      <c r="E18" s="138"/>
      <c r="F18" s="138"/>
      <c r="G18" s="7"/>
      <c r="H18" s="1"/>
    </row>
    <row r="19" spans="1:8" ht="17.25">
      <c r="A19" s="7"/>
      <c r="B19" s="7"/>
      <c r="C19" s="7"/>
      <c r="D19" s="41" t="s">
        <v>2</v>
      </c>
      <c r="E19" s="41"/>
      <c r="F19" s="41"/>
      <c r="G19" s="7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7"/>
      <c r="B21" s="161" t="s">
        <v>3</v>
      </c>
      <c r="C21" s="161"/>
      <c r="D21" s="161"/>
      <c r="E21" s="161"/>
      <c r="F21" s="161"/>
      <c r="G21" s="41"/>
      <c r="H21" s="1"/>
    </row>
    <row r="22" spans="1:8" ht="17.25">
      <c r="A22" s="12"/>
      <c r="B22" s="7"/>
      <c r="C22" s="7"/>
      <c r="D22" s="7"/>
      <c r="E22" s="7"/>
      <c r="F22" s="7"/>
      <c r="G22" s="7"/>
      <c r="H22" s="1"/>
    </row>
    <row r="23" spans="1:8" ht="17.25">
      <c r="A23" s="12"/>
      <c r="B23" s="163" t="s">
        <v>43</v>
      </c>
      <c r="C23" s="163"/>
      <c r="D23" s="163"/>
      <c r="E23" s="163"/>
      <c r="F23" s="163"/>
      <c r="G23" s="163"/>
      <c r="H23" s="1"/>
    </row>
    <row r="24" spans="1:8" ht="13.5">
      <c r="A24" s="7"/>
      <c r="B24" s="7"/>
      <c r="C24" s="7"/>
      <c r="D24" s="7"/>
      <c r="E24" s="7"/>
      <c r="F24" s="7"/>
      <c r="G24" s="7"/>
      <c r="H24" s="1"/>
    </row>
    <row r="25" spans="1:8" ht="17.25">
      <c r="A25" s="12"/>
      <c r="B25" s="7"/>
      <c r="C25" s="7"/>
      <c r="D25" s="7"/>
      <c r="E25" s="7"/>
      <c r="F25" s="7"/>
      <c r="G25" s="7"/>
      <c r="H25" s="1"/>
    </row>
    <row r="26" spans="1:8" ht="14.25">
      <c r="A26" s="13"/>
      <c r="B26" s="7"/>
      <c r="C26" s="7"/>
      <c r="D26" s="7"/>
      <c r="E26" s="7"/>
      <c r="F26" s="7"/>
      <c r="G26" s="7"/>
      <c r="H26" s="1"/>
    </row>
    <row r="27" spans="1:8" s="6" customFormat="1" ht="18" customHeight="1">
      <c r="A27" s="7"/>
      <c r="B27" s="162" t="s">
        <v>44</v>
      </c>
      <c r="C27" s="162"/>
      <c r="D27" s="162"/>
      <c r="E27" s="162"/>
      <c r="F27" s="7"/>
      <c r="G27" s="7"/>
      <c r="H27" s="5"/>
    </row>
    <row r="28" spans="1:8" s="6" customFormat="1" ht="24" customHeight="1">
      <c r="A28" s="15"/>
      <c r="B28" s="7"/>
      <c r="C28" s="7"/>
      <c r="D28" s="7"/>
      <c r="E28" s="7"/>
      <c r="F28" s="7"/>
      <c r="G28" s="7"/>
      <c r="H28" s="5"/>
    </row>
    <row r="29" spans="1:8" s="6" customFormat="1" ht="18" thickBot="1">
      <c r="A29" s="12"/>
      <c r="B29" s="7"/>
      <c r="C29" s="7"/>
      <c r="D29" s="7"/>
      <c r="E29" s="7"/>
      <c r="F29" s="7"/>
      <c r="G29" s="7"/>
      <c r="H29" s="5"/>
    </row>
    <row r="30" spans="1:8" s="6" customFormat="1" ht="33">
      <c r="A30" s="167" t="s">
        <v>5</v>
      </c>
      <c r="B30" s="167" t="s">
        <v>6</v>
      </c>
      <c r="C30" s="74" t="s">
        <v>37</v>
      </c>
      <c r="D30" s="167" t="s">
        <v>36</v>
      </c>
      <c r="E30" s="16" t="s">
        <v>29</v>
      </c>
      <c r="F30" s="17" t="s">
        <v>7</v>
      </c>
      <c r="G30" s="18"/>
      <c r="H30" s="5"/>
    </row>
    <row r="31" spans="1:8" s="6" customFormat="1" ht="17.25" thickBot="1">
      <c r="A31" s="168"/>
      <c r="B31" s="168"/>
      <c r="C31" s="75" t="s">
        <v>35</v>
      </c>
      <c r="D31" s="168"/>
      <c r="E31" s="57" t="s">
        <v>35</v>
      </c>
      <c r="F31" s="57" t="s">
        <v>35</v>
      </c>
      <c r="G31" s="18"/>
      <c r="H31" s="5"/>
    </row>
    <row r="32" spans="1:8" s="6" customFormat="1" ht="16.5">
      <c r="A32" s="20">
        <v>1</v>
      </c>
      <c r="B32" s="21" t="s">
        <v>9</v>
      </c>
      <c r="C32" s="23">
        <v>121000</v>
      </c>
      <c r="D32" s="22">
        <v>1</v>
      </c>
      <c r="E32" s="23">
        <f>SUM(C32*D32)</f>
        <v>121000</v>
      </c>
      <c r="F32" s="23">
        <f>SUM(E32*12)</f>
        <v>1452000</v>
      </c>
      <c r="G32" s="24"/>
      <c r="H32" s="5"/>
    </row>
    <row r="33" spans="1:8" s="6" customFormat="1" ht="16.5">
      <c r="A33" s="25">
        <v>2</v>
      </c>
      <c r="B33" s="26" t="s">
        <v>10</v>
      </c>
      <c r="C33" s="28">
        <v>110000</v>
      </c>
      <c r="D33" s="27">
        <v>1</v>
      </c>
      <c r="E33" s="23">
        <f t="shared" ref="E33:E41" si="0">SUM(C33*D33)</f>
        <v>110000</v>
      </c>
      <c r="F33" s="23">
        <f t="shared" ref="F33:F43" si="1">SUM(E33*12)</f>
        <v>1320000</v>
      </c>
      <c r="G33" s="24"/>
      <c r="H33" s="5"/>
    </row>
    <row r="34" spans="1:8" s="6" customFormat="1" ht="15" customHeight="1">
      <c r="A34" s="20">
        <v>3</v>
      </c>
      <c r="B34" s="26" t="s">
        <v>1</v>
      </c>
      <c r="C34" s="28">
        <v>104500</v>
      </c>
      <c r="D34" s="27">
        <v>1</v>
      </c>
      <c r="E34" s="23">
        <f t="shared" si="0"/>
        <v>104500</v>
      </c>
      <c r="F34" s="23">
        <f t="shared" si="1"/>
        <v>1254000</v>
      </c>
      <c r="G34" s="24"/>
      <c r="H34" s="5"/>
    </row>
    <row r="35" spans="1:8" s="6" customFormat="1" ht="16.5">
      <c r="A35" s="25">
        <v>4</v>
      </c>
      <c r="B35" s="26" t="s">
        <v>22</v>
      </c>
      <c r="C35" s="28">
        <v>104500</v>
      </c>
      <c r="D35" s="27">
        <v>42.83</v>
      </c>
      <c r="E35" s="23">
        <f t="shared" si="0"/>
        <v>4475735</v>
      </c>
      <c r="F35" s="23">
        <f t="shared" si="1"/>
        <v>53708820</v>
      </c>
      <c r="G35" s="24"/>
      <c r="H35" s="5"/>
    </row>
    <row r="36" spans="1:8" s="6" customFormat="1" ht="16.5">
      <c r="A36" s="20">
        <v>5</v>
      </c>
      <c r="B36" s="26" t="s">
        <v>32</v>
      </c>
      <c r="C36" s="28">
        <v>104500</v>
      </c>
      <c r="D36" s="27">
        <v>5.63</v>
      </c>
      <c r="E36" s="23">
        <f t="shared" si="0"/>
        <v>588335</v>
      </c>
      <c r="F36" s="23">
        <f t="shared" si="1"/>
        <v>7060020</v>
      </c>
      <c r="G36" s="24"/>
      <c r="H36" s="5"/>
    </row>
    <row r="37" spans="1:8" s="6" customFormat="1" ht="16.5">
      <c r="A37" s="25">
        <v>6</v>
      </c>
      <c r="B37" s="26" t="s">
        <v>45</v>
      </c>
      <c r="C37" s="28">
        <v>104000</v>
      </c>
      <c r="D37" s="27">
        <v>0.5</v>
      </c>
      <c r="E37" s="23">
        <f t="shared" si="0"/>
        <v>52000</v>
      </c>
      <c r="F37" s="23">
        <f t="shared" si="1"/>
        <v>624000</v>
      </c>
      <c r="G37" s="24"/>
      <c r="H37" s="5"/>
    </row>
    <row r="38" spans="1:8" s="6" customFormat="1" ht="16.5">
      <c r="A38" s="20">
        <v>7</v>
      </c>
      <c r="B38" s="26" t="s">
        <v>16</v>
      </c>
      <c r="C38" s="28">
        <v>104000</v>
      </c>
      <c r="D38" s="27">
        <v>2</v>
      </c>
      <c r="E38" s="23">
        <f t="shared" si="0"/>
        <v>208000</v>
      </c>
      <c r="F38" s="23">
        <f t="shared" si="1"/>
        <v>2496000</v>
      </c>
      <c r="G38" s="24"/>
      <c r="H38" s="5"/>
    </row>
    <row r="39" spans="1:8" s="6" customFormat="1" ht="16.5">
      <c r="A39" s="25">
        <v>8</v>
      </c>
      <c r="B39" s="31" t="s">
        <v>11</v>
      </c>
      <c r="C39" s="28">
        <v>104500</v>
      </c>
      <c r="D39" s="32">
        <v>0.5</v>
      </c>
      <c r="E39" s="23">
        <f t="shared" si="0"/>
        <v>52250</v>
      </c>
      <c r="F39" s="23">
        <f t="shared" si="1"/>
        <v>627000</v>
      </c>
      <c r="G39" s="24"/>
      <c r="H39" s="5"/>
    </row>
    <row r="40" spans="1:8" s="6" customFormat="1" ht="21.75" customHeight="1">
      <c r="A40" s="20">
        <v>9</v>
      </c>
      <c r="B40" s="31" t="s">
        <v>46</v>
      </c>
      <c r="C40" s="28">
        <v>104500</v>
      </c>
      <c r="D40" s="32">
        <v>1</v>
      </c>
      <c r="E40" s="23">
        <f t="shared" si="0"/>
        <v>104500</v>
      </c>
      <c r="F40" s="23">
        <f t="shared" si="1"/>
        <v>1254000</v>
      </c>
      <c r="G40" s="24"/>
      <c r="H40" s="5"/>
    </row>
    <row r="41" spans="1:8" ht="20.25" customHeight="1">
      <c r="A41" s="25">
        <v>10</v>
      </c>
      <c r="B41" s="31" t="s">
        <v>20</v>
      </c>
      <c r="C41" s="28">
        <v>104000</v>
      </c>
      <c r="D41" s="32">
        <v>1</v>
      </c>
      <c r="E41" s="23">
        <f t="shared" si="0"/>
        <v>104000</v>
      </c>
      <c r="F41" s="23">
        <f t="shared" si="1"/>
        <v>1248000</v>
      </c>
      <c r="G41" s="24"/>
      <c r="H41" s="1"/>
    </row>
    <row r="42" spans="1:8" ht="20.25" customHeight="1">
      <c r="A42" s="25"/>
      <c r="B42" s="36" t="s">
        <v>18</v>
      </c>
      <c r="C42" s="33"/>
      <c r="D42" s="32"/>
      <c r="E42" s="45">
        <f>SUM(E32:E41)</f>
        <v>5920320</v>
      </c>
      <c r="F42" s="45">
        <f>SUM(F32:F41)</f>
        <v>71043840</v>
      </c>
      <c r="G42" s="24"/>
      <c r="H42" s="1"/>
    </row>
    <row r="43" spans="1:8" ht="16.5">
      <c r="A43" s="25"/>
      <c r="B43" s="26" t="s">
        <v>31</v>
      </c>
      <c r="C43" s="33"/>
      <c r="D43" s="32"/>
      <c r="E43" s="23">
        <v>13000</v>
      </c>
      <c r="F43" s="23">
        <f t="shared" si="1"/>
        <v>156000</v>
      </c>
      <c r="G43" s="24"/>
      <c r="H43" s="1"/>
    </row>
    <row r="44" spans="1:8" ht="16.5">
      <c r="A44" s="25"/>
      <c r="B44" s="31"/>
      <c r="C44" s="31"/>
      <c r="D44" s="32"/>
      <c r="E44" s="28"/>
      <c r="F44" s="92">
        <f>SUM(F42:F43)</f>
        <v>71199840</v>
      </c>
      <c r="G44" s="24"/>
      <c r="H44" s="1"/>
    </row>
    <row r="45" spans="1:8" ht="19.5" customHeight="1" thickBot="1">
      <c r="A45" s="35"/>
      <c r="B45" s="36" t="s">
        <v>17</v>
      </c>
      <c r="C45" s="36"/>
      <c r="D45" s="37"/>
      <c r="E45" s="34"/>
      <c r="F45" s="34">
        <v>5229200</v>
      </c>
      <c r="G45" s="24"/>
      <c r="H45" s="1"/>
    </row>
    <row r="46" spans="1:8" ht="18" thickBot="1">
      <c r="A46" s="180" t="s">
        <v>18</v>
      </c>
      <c r="B46" s="181"/>
      <c r="C46" s="38"/>
      <c r="D46" s="51">
        <f>SUM(D32:D45)</f>
        <v>56.46</v>
      </c>
      <c r="E46" s="52">
        <f>SUM(E42:E43)</f>
        <v>5933320</v>
      </c>
      <c r="F46" s="39">
        <f>SUM(F44-F45)</f>
        <v>65970640</v>
      </c>
      <c r="G46" s="40"/>
      <c r="H46" s="1"/>
    </row>
    <row r="47" spans="1:8" ht="17.25">
      <c r="A47" s="46"/>
      <c r="B47" s="46"/>
      <c r="C47" s="46"/>
      <c r="D47" s="111"/>
      <c r="E47" s="95"/>
      <c r="F47" s="40"/>
      <c r="G47" s="40"/>
      <c r="H47" s="1"/>
    </row>
    <row r="48" spans="1:8" ht="17.25">
      <c r="A48" s="46"/>
      <c r="B48" s="46"/>
      <c r="C48" s="46"/>
      <c r="D48" s="111"/>
      <c r="E48" s="95"/>
      <c r="F48" s="40"/>
      <c r="G48" s="40"/>
      <c r="H48" s="1"/>
    </row>
    <row r="49" spans="1:9" ht="45.75" customHeight="1">
      <c r="A49" s="11"/>
      <c r="B49" s="178"/>
      <c r="C49" s="178"/>
      <c r="D49" s="178"/>
      <c r="E49" s="178"/>
      <c r="F49" s="178"/>
      <c r="G49" s="11"/>
      <c r="H49" s="1"/>
    </row>
    <row r="50" spans="1:9" ht="17.25">
      <c r="A50" s="11"/>
      <c r="B50" s="7"/>
      <c r="C50" s="7"/>
      <c r="D50" s="7"/>
      <c r="E50" s="7"/>
      <c r="F50" s="7"/>
      <c r="G50" s="7"/>
      <c r="H50" s="2"/>
      <c r="I50" s="4"/>
    </row>
    <row r="51" spans="1:9" ht="24.75" customHeight="1">
      <c r="A51" s="11"/>
      <c r="B51" s="146"/>
      <c r="C51" s="146"/>
      <c r="D51" s="147"/>
      <c r="E51" s="148"/>
      <c r="F51" s="148"/>
      <c r="G51" s="41"/>
      <c r="H51" s="2"/>
      <c r="I51" s="4"/>
    </row>
    <row r="52" spans="1:9" ht="17.25">
      <c r="A52" s="11"/>
      <c r="B52" s="7"/>
      <c r="C52" s="7"/>
      <c r="D52" s="11"/>
      <c r="E52" s="11"/>
      <c r="F52" s="7"/>
      <c r="G52" s="7"/>
      <c r="H52" s="3"/>
      <c r="I52" s="4"/>
    </row>
    <row r="53" spans="1:9" ht="17.25" customHeight="1">
      <c r="A53" s="11"/>
      <c r="B53" s="7"/>
      <c r="C53" s="7"/>
      <c r="D53" s="11"/>
      <c r="E53" s="11"/>
      <c r="F53" s="7"/>
      <c r="G53" s="7"/>
      <c r="H53" s="3"/>
      <c r="I53" s="4"/>
    </row>
    <row r="54" spans="1:9" ht="17.25">
      <c r="A54" s="11"/>
      <c r="B54" s="11"/>
      <c r="C54" s="11"/>
      <c r="D54" s="7"/>
      <c r="E54" s="179"/>
      <c r="F54" s="179"/>
      <c r="G54" s="41"/>
      <c r="H54" s="3"/>
      <c r="I54" s="4"/>
    </row>
    <row r="55" spans="1:9" ht="32.25" customHeight="1">
      <c r="A55" s="11"/>
      <c r="B55" s="11"/>
      <c r="C55" s="11"/>
      <c r="D55" s="7"/>
      <c r="E55" s="7"/>
      <c r="F55" s="8"/>
      <c r="G55" s="8"/>
      <c r="H55" s="1"/>
    </row>
    <row r="56" spans="1:9" ht="17.25">
      <c r="A56" s="11"/>
      <c r="B56" s="7"/>
      <c r="C56" s="7"/>
      <c r="D56" s="11"/>
      <c r="E56" s="11"/>
      <c r="F56" s="7"/>
      <c r="G56" s="7"/>
    </row>
    <row r="57" spans="1:9" ht="17.25">
      <c r="A57" s="10"/>
      <c r="B57" s="173"/>
      <c r="C57" s="173"/>
      <c r="D57" s="173"/>
      <c r="E57" s="7"/>
      <c r="F57" s="7"/>
      <c r="G57" s="7"/>
    </row>
    <row r="58" spans="1:9" ht="17.25">
      <c r="A58" s="10"/>
      <c r="B58" s="173"/>
      <c r="C58" s="173"/>
      <c r="D58" s="173"/>
      <c r="E58" s="7"/>
      <c r="F58" s="186"/>
      <c r="G58" s="186"/>
    </row>
    <row r="59" spans="1:9" ht="17.25">
      <c r="A59" s="10"/>
      <c r="B59" s="173"/>
      <c r="C59" s="173"/>
      <c r="D59" s="173"/>
      <c r="E59" s="10"/>
      <c r="F59" s="7"/>
      <c r="G59" s="11"/>
    </row>
    <row r="60" spans="1:9" ht="17.25">
      <c r="A60" s="7"/>
      <c r="B60" s="11"/>
      <c r="C60" s="11"/>
      <c r="D60" s="10"/>
      <c r="E60" s="7"/>
      <c r="F60" s="11"/>
      <c r="G60" s="7"/>
    </row>
    <row r="61" spans="1:9" ht="17.25">
      <c r="A61" s="7"/>
      <c r="B61" s="7"/>
      <c r="C61" s="7"/>
      <c r="D61" s="10"/>
      <c r="E61" s="10"/>
      <c r="F61" s="7"/>
      <c r="G61" s="7"/>
    </row>
  </sheetData>
  <mergeCells count="13">
    <mergeCell ref="E54:F54"/>
    <mergeCell ref="D2:F9"/>
    <mergeCell ref="B21:F21"/>
    <mergeCell ref="B57:D59"/>
    <mergeCell ref="F58:G58"/>
    <mergeCell ref="B23:G23"/>
    <mergeCell ref="B27:E27"/>
    <mergeCell ref="D11:F17"/>
    <mergeCell ref="A30:A31"/>
    <mergeCell ref="B30:B31"/>
    <mergeCell ref="D30:D31"/>
    <mergeCell ref="A46:B46"/>
    <mergeCell ref="B49:F49"/>
  </mergeCells>
  <printOptions horizontalCentered="1"/>
  <pageMargins left="0" right="0" top="0" bottom="0" header="0.51181102362204722" footer="0.51181102362204722"/>
  <pageSetup paperSize="9" scale="7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I53"/>
  <sheetViews>
    <sheetView topLeftCell="A40" workbookViewId="0">
      <selection activeCell="B42" sqref="B42:F42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>
      <c r="D2" s="187" t="s">
        <v>153</v>
      </c>
      <c r="E2" s="187"/>
      <c r="F2" s="187"/>
    </row>
    <row r="3" spans="1:8">
      <c r="D3" s="187"/>
      <c r="E3" s="187"/>
      <c r="F3" s="187"/>
    </row>
    <row r="4" spans="1:8">
      <c r="D4" s="187"/>
      <c r="E4" s="187"/>
      <c r="F4" s="187"/>
    </row>
    <row r="5" spans="1:8">
      <c r="D5" s="187"/>
      <c r="E5" s="187"/>
      <c r="F5" s="187"/>
    </row>
    <row r="6" spans="1:8">
      <c r="D6" s="187"/>
      <c r="E6" s="187"/>
      <c r="F6" s="187"/>
    </row>
    <row r="7" spans="1:8" ht="23.25" customHeight="1">
      <c r="D7" s="187"/>
      <c r="E7" s="187"/>
      <c r="F7" s="187"/>
    </row>
    <row r="9" spans="1:8">
      <c r="D9" s="187" t="s">
        <v>139</v>
      </c>
      <c r="E9" s="187"/>
      <c r="F9" s="187"/>
    </row>
    <row r="10" spans="1:8">
      <c r="D10" s="187"/>
      <c r="E10" s="187"/>
      <c r="F10" s="187"/>
    </row>
    <row r="11" spans="1:8">
      <c r="D11" s="187"/>
      <c r="E11" s="187"/>
      <c r="F11" s="187"/>
    </row>
    <row r="12" spans="1:8" ht="12.75" customHeight="1">
      <c r="A12" s="7"/>
      <c r="B12" s="7"/>
      <c r="C12" s="7"/>
      <c r="D12" s="187"/>
      <c r="E12" s="187"/>
      <c r="F12" s="187"/>
      <c r="G12" s="76"/>
      <c r="H12" s="1"/>
    </row>
    <row r="13" spans="1:8" ht="24.75" customHeight="1">
      <c r="A13" s="7"/>
      <c r="B13" s="7"/>
      <c r="C13" s="7"/>
      <c r="D13" s="187"/>
      <c r="E13" s="187"/>
      <c r="F13" s="187"/>
      <c r="G13" s="76"/>
      <c r="H13" s="1"/>
    </row>
    <row r="14" spans="1:8" ht="13.5" customHeight="1">
      <c r="A14" s="7"/>
      <c r="B14" s="7"/>
      <c r="C14" s="7"/>
      <c r="D14" s="187"/>
      <c r="E14" s="187"/>
      <c r="F14" s="187"/>
      <c r="G14" s="76"/>
      <c r="H14" s="1"/>
    </row>
    <row r="15" spans="1:8" ht="17.25">
      <c r="A15" s="10"/>
      <c r="B15" s="7"/>
      <c r="C15" s="7"/>
      <c r="D15" s="187"/>
      <c r="E15" s="187"/>
      <c r="F15" s="187"/>
      <c r="G15" s="7"/>
      <c r="H15" s="1"/>
    </row>
    <row r="16" spans="1:8" ht="17.25">
      <c r="A16" s="10"/>
      <c r="B16" s="7"/>
      <c r="C16" s="7"/>
      <c r="D16" s="143"/>
      <c r="E16" s="143"/>
      <c r="F16" s="143"/>
      <c r="G16" s="7"/>
      <c r="H16" s="1"/>
    </row>
    <row r="17" spans="1:8" ht="16.5" customHeight="1">
      <c r="A17" s="7"/>
      <c r="B17" s="7"/>
      <c r="C17" s="7"/>
      <c r="D17" s="144" t="s">
        <v>2</v>
      </c>
      <c r="E17" s="144"/>
      <c r="F17" s="144"/>
      <c r="G17" s="7"/>
      <c r="H17" s="1"/>
    </row>
    <row r="18" spans="1:8" ht="17.25">
      <c r="A18" s="142"/>
      <c r="B18" s="7"/>
      <c r="C18" s="7"/>
      <c r="D18" s="7"/>
      <c r="E18" s="7"/>
      <c r="F18" s="7"/>
      <c r="G18" s="7"/>
      <c r="H18" s="1"/>
    </row>
    <row r="19" spans="1:8" ht="14.25" customHeight="1">
      <c r="A19" s="7"/>
      <c r="B19" s="161" t="s">
        <v>3</v>
      </c>
      <c r="C19" s="161"/>
      <c r="D19" s="161"/>
      <c r="E19" s="161"/>
      <c r="F19" s="161"/>
      <c r="G19" s="161"/>
      <c r="H19" s="1"/>
    </row>
    <row r="20" spans="1:8" ht="17.25">
      <c r="A20" s="142"/>
      <c r="B20" s="7"/>
      <c r="C20" s="7"/>
      <c r="D20" s="7"/>
      <c r="E20" s="7"/>
      <c r="F20" s="7"/>
      <c r="G20" s="7"/>
      <c r="H20" s="1"/>
    </row>
    <row r="21" spans="1:8" ht="17.25">
      <c r="A21" s="142"/>
      <c r="B21" s="163" t="s">
        <v>24</v>
      </c>
      <c r="C21" s="163"/>
      <c r="D21" s="163"/>
      <c r="E21" s="163"/>
      <c r="F21" s="163"/>
      <c r="G21" s="163"/>
      <c r="H21" s="1"/>
    </row>
    <row r="22" spans="1:8" ht="13.5">
      <c r="A22" s="7"/>
      <c r="B22" s="7"/>
      <c r="C22" s="7"/>
      <c r="D22" s="7"/>
      <c r="E22" s="7"/>
      <c r="F22" s="7"/>
      <c r="G22" s="7"/>
      <c r="H22" s="1"/>
    </row>
    <row r="23" spans="1:8" ht="17.25">
      <c r="A23" s="142"/>
      <c r="B23" s="7"/>
      <c r="C23" s="7"/>
      <c r="D23" s="7"/>
      <c r="E23" s="7"/>
      <c r="F23" s="7"/>
      <c r="G23" s="7"/>
      <c r="H23" s="1"/>
    </row>
    <row r="24" spans="1:8" ht="14.25">
      <c r="A24" s="13"/>
      <c r="B24" s="7"/>
      <c r="C24" s="7"/>
      <c r="D24" s="7"/>
      <c r="E24" s="7"/>
      <c r="F24" s="7"/>
      <c r="G24" s="7"/>
      <c r="H24" s="1"/>
    </row>
    <row r="25" spans="1:8" ht="14.25">
      <c r="A25" s="7"/>
      <c r="B25" s="162" t="s">
        <v>140</v>
      </c>
      <c r="C25" s="162"/>
      <c r="D25" s="162"/>
      <c r="E25" s="162"/>
      <c r="F25" s="7"/>
      <c r="G25" s="7"/>
      <c r="H25" s="1"/>
    </row>
    <row r="26" spans="1:8" ht="14.25">
      <c r="A26" s="15"/>
      <c r="B26" s="7"/>
      <c r="C26" s="7"/>
      <c r="D26" s="7"/>
      <c r="E26" s="7"/>
      <c r="F26" s="7"/>
      <c r="G26" s="7"/>
      <c r="H26" s="1"/>
    </row>
    <row r="27" spans="1:8" ht="18" thickBot="1">
      <c r="A27" s="142"/>
      <c r="B27" s="7"/>
      <c r="C27" s="7"/>
      <c r="D27" s="7"/>
      <c r="E27" s="7"/>
      <c r="F27" s="7"/>
      <c r="G27" s="7"/>
      <c r="H27" s="1"/>
    </row>
    <row r="28" spans="1:8" s="6" customFormat="1" ht="42.75" customHeight="1">
      <c r="A28" s="167" t="s">
        <v>5</v>
      </c>
      <c r="B28" s="167" t="s">
        <v>6</v>
      </c>
      <c r="C28" s="139" t="s">
        <v>37</v>
      </c>
      <c r="D28" s="167" t="s">
        <v>36</v>
      </c>
      <c r="E28" s="16" t="s">
        <v>29</v>
      </c>
      <c r="F28" s="17" t="s">
        <v>7</v>
      </c>
      <c r="G28" s="141"/>
      <c r="H28" s="5"/>
    </row>
    <row r="29" spans="1:8" s="6" customFormat="1" ht="19.5" customHeight="1" thickBot="1">
      <c r="A29" s="168"/>
      <c r="B29" s="168"/>
      <c r="C29" s="140" t="s">
        <v>35</v>
      </c>
      <c r="D29" s="168"/>
      <c r="E29" s="57" t="s">
        <v>35</v>
      </c>
      <c r="F29" s="72" t="s">
        <v>35</v>
      </c>
      <c r="G29" s="141"/>
      <c r="H29" s="5"/>
    </row>
    <row r="30" spans="1:8" s="6" customFormat="1" ht="16.5">
      <c r="A30" s="20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24"/>
      <c r="H30" s="5"/>
    </row>
    <row r="31" spans="1:8" s="6" customFormat="1" ht="16.5">
      <c r="A31" s="25">
        <v>2</v>
      </c>
      <c r="B31" s="26" t="s">
        <v>10</v>
      </c>
      <c r="C31" s="28">
        <v>110000</v>
      </c>
      <c r="D31" s="27">
        <v>1</v>
      </c>
      <c r="E31" s="23">
        <f t="shared" ref="E31:E36" si="0">SUM(C31*D31)</f>
        <v>110000</v>
      </c>
      <c r="F31" s="23">
        <f t="shared" ref="F31:F36" si="1">SUM(E31*12)</f>
        <v>1320000</v>
      </c>
      <c r="G31" s="24"/>
      <c r="H31" s="5"/>
    </row>
    <row r="32" spans="1:8" s="6" customFormat="1" ht="16.5">
      <c r="A32" s="20">
        <v>3</v>
      </c>
      <c r="B32" s="26" t="s">
        <v>1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24"/>
      <c r="H32" s="5"/>
    </row>
    <row r="33" spans="1:9" s="6" customFormat="1" ht="16.5">
      <c r="A33" s="25">
        <v>4</v>
      </c>
      <c r="B33" s="26" t="s">
        <v>22</v>
      </c>
      <c r="C33" s="28">
        <v>104500</v>
      </c>
      <c r="D33" s="133">
        <v>23.082999999999998</v>
      </c>
      <c r="E33" s="23">
        <f t="shared" si="0"/>
        <v>2412173.5</v>
      </c>
      <c r="F33" s="23">
        <f t="shared" si="1"/>
        <v>28946082</v>
      </c>
      <c r="G33" s="24"/>
      <c r="H33" s="5"/>
    </row>
    <row r="34" spans="1:9" s="6" customFormat="1" ht="16.5">
      <c r="A34" s="20">
        <v>5</v>
      </c>
      <c r="B34" s="26" t="s">
        <v>32</v>
      </c>
      <c r="C34" s="28">
        <v>104500</v>
      </c>
      <c r="D34" s="44">
        <v>1.5</v>
      </c>
      <c r="E34" s="23">
        <f t="shared" si="0"/>
        <v>156750</v>
      </c>
      <c r="F34" s="23">
        <f t="shared" si="1"/>
        <v>1881000</v>
      </c>
      <c r="G34" s="24"/>
      <c r="H34" s="5"/>
    </row>
    <row r="35" spans="1:9" s="6" customFormat="1" ht="16.5">
      <c r="A35" s="25">
        <v>6</v>
      </c>
      <c r="B35" s="26" t="s">
        <v>15</v>
      </c>
      <c r="C35" s="28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24"/>
      <c r="H35" s="5"/>
    </row>
    <row r="36" spans="1:9" s="6" customFormat="1" ht="16.5">
      <c r="A36" s="20">
        <v>7</v>
      </c>
      <c r="B36" s="26" t="s">
        <v>16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5"/>
    </row>
    <row r="37" spans="1:9" s="6" customFormat="1" ht="16.5">
      <c r="A37" s="30"/>
      <c r="B37" s="31"/>
      <c r="C37" s="28"/>
      <c r="D37" s="32"/>
      <c r="E37" s="33"/>
      <c r="F37" s="34">
        <f>SUM(F30:F36)</f>
        <v>37349082</v>
      </c>
      <c r="G37" s="24"/>
      <c r="H37" s="5"/>
    </row>
    <row r="38" spans="1:9" s="6" customFormat="1" ht="17.25" thickBot="1">
      <c r="A38" s="35"/>
      <c r="B38" s="36" t="s">
        <v>17</v>
      </c>
      <c r="C38" s="28"/>
      <c r="D38" s="37"/>
      <c r="E38" s="34"/>
      <c r="F38" s="34">
        <v>2396700</v>
      </c>
      <c r="G38" s="24"/>
      <c r="H38" s="5"/>
    </row>
    <row r="39" spans="1:9" s="6" customFormat="1" ht="18" customHeight="1" thickBot="1">
      <c r="A39" s="180" t="s">
        <v>18</v>
      </c>
      <c r="B39" s="181"/>
      <c r="C39" s="38"/>
      <c r="D39" s="145">
        <f>SUM(D30:D36)</f>
        <v>29.582999999999998</v>
      </c>
      <c r="E39" s="52">
        <f>SUM(E30:E38)</f>
        <v>3112423.5</v>
      </c>
      <c r="F39" s="39">
        <f>SUM(F37-F38)</f>
        <v>34952382</v>
      </c>
      <c r="G39" s="40"/>
      <c r="H39" s="5"/>
    </row>
    <row r="40" spans="1:9" ht="17.25">
      <c r="A40" s="11"/>
      <c r="B40" s="7"/>
      <c r="C40" s="7"/>
      <c r="D40" s="7"/>
      <c r="E40" s="7"/>
      <c r="F40" s="11"/>
      <c r="G40" s="11"/>
      <c r="H40" s="1"/>
    </row>
    <row r="41" spans="1:9" ht="17.25">
      <c r="A41" s="11"/>
      <c r="B41" s="48"/>
      <c r="C41" s="48"/>
      <c r="D41" s="48"/>
      <c r="E41" s="48"/>
      <c r="F41" s="48"/>
      <c r="G41" s="11"/>
      <c r="H41" s="1"/>
    </row>
    <row r="42" spans="1:9" ht="44.25" customHeight="1">
      <c r="A42" s="11"/>
      <c r="B42" s="178"/>
      <c r="C42" s="178"/>
      <c r="D42" s="178"/>
      <c r="E42" s="178"/>
      <c r="F42" s="178"/>
      <c r="G42" s="144"/>
      <c r="H42" s="1"/>
    </row>
    <row r="43" spans="1:9" ht="17.25">
      <c r="A43" s="11"/>
      <c r="B43" s="7"/>
      <c r="C43" s="7"/>
      <c r="D43" s="11"/>
      <c r="E43" s="11"/>
      <c r="F43" s="7"/>
      <c r="G43" s="7"/>
      <c r="H43" s="1"/>
    </row>
    <row r="44" spans="1:9" ht="17.25">
      <c r="A44" s="11"/>
      <c r="B44" s="7"/>
      <c r="C44" s="7"/>
      <c r="D44" s="11"/>
      <c r="E44" s="11"/>
      <c r="F44" s="7"/>
      <c r="G44" s="7"/>
      <c r="H44" s="1"/>
    </row>
    <row r="45" spans="1:9" ht="17.25">
      <c r="A45" s="11"/>
      <c r="B45" s="11"/>
      <c r="C45" s="11"/>
      <c r="D45" s="7"/>
      <c r="E45" s="7"/>
      <c r="F45" s="144"/>
      <c r="G45" s="144"/>
      <c r="H45" s="2"/>
      <c r="I45" s="4"/>
    </row>
    <row r="46" spans="1:9" ht="17.25">
      <c r="A46" s="11"/>
      <c r="B46" s="11"/>
      <c r="C46" s="11"/>
      <c r="D46" s="7"/>
      <c r="E46" s="7"/>
      <c r="F46" s="144"/>
      <c r="G46" s="144"/>
      <c r="H46" s="2"/>
      <c r="I46" s="4"/>
    </row>
    <row r="47" spans="1:9" ht="17.25">
      <c r="A47" s="11"/>
      <c r="B47" s="7"/>
      <c r="C47" s="7"/>
      <c r="D47" s="11"/>
      <c r="E47" s="11"/>
      <c r="F47" s="7"/>
      <c r="G47" s="7"/>
      <c r="H47" s="3"/>
      <c r="I47" s="4"/>
    </row>
    <row r="48" spans="1:9" ht="17.25">
      <c r="A48" s="10"/>
      <c r="B48" s="173"/>
      <c r="C48" s="173"/>
      <c r="D48" s="173"/>
      <c r="E48" s="7"/>
      <c r="F48" s="7"/>
      <c r="G48" s="7"/>
      <c r="H48" s="3"/>
      <c r="I48" s="4"/>
    </row>
    <row r="49" spans="1:9" ht="17.25">
      <c r="A49" s="10"/>
      <c r="B49" s="173"/>
      <c r="C49" s="173"/>
      <c r="D49" s="173"/>
      <c r="E49" s="7"/>
      <c r="F49" s="144"/>
      <c r="G49" s="144"/>
      <c r="H49" s="3"/>
      <c r="I49" s="4"/>
    </row>
    <row r="50" spans="1:9" ht="44.25" customHeight="1">
      <c r="A50" s="10"/>
      <c r="B50" s="173"/>
      <c r="C50" s="173"/>
      <c r="D50" s="173"/>
      <c r="E50" s="10"/>
      <c r="F50" s="7"/>
      <c r="G50" s="7"/>
      <c r="H50" s="1"/>
    </row>
    <row r="51" spans="1:9" ht="17.25">
      <c r="A51" s="7"/>
      <c r="B51" s="11"/>
      <c r="C51" s="11"/>
      <c r="D51" s="10"/>
      <c r="E51" s="7"/>
      <c r="F51" s="11"/>
      <c r="G51" s="7"/>
    </row>
    <row r="52" spans="1:9" ht="17.25">
      <c r="A52" s="7"/>
      <c r="B52" s="7"/>
      <c r="C52" s="7"/>
      <c r="D52" s="10"/>
      <c r="E52" s="10"/>
      <c r="F52" s="7"/>
      <c r="G52" s="7"/>
    </row>
    <row r="53" spans="1:9" ht="13.5">
      <c r="A53" s="7"/>
      <c r="B53" s="7"/>
      <c r="C53" s="7"/>
      <c r="D53" s="7"/>
      <c r="E53" s="7"/>
      <c r="F53" s="7"/>
      <c r="G53" s="7"/>
    </row>
  </sheetData>
  <mergeCells count="11">
    <mergeCell ref="A39:B39"/>
    <mergeCell ref="B48:D50"/>
    <mergeCell ref="D2:F7"/>
    <mergeCell ref="D9:F15"/>
    <mergeCell ref="B19:G19"/>
    <mergeCell ref="B21:G21"/>
    <mergeCell ref="B25:E25"/>
    <mergeCell ref="A28:A29"/>
    <mergeCell ref="B28:B29"/>
    <mergeCell ref="D28:D29"/>
    <mergeCell ref="B42:F42"/>
  </mergeCells>
  <printOptions horizontalCentered="1"/>
  <pageMargins left="0" right="0" top="0.19685039370078741" bottom="0" header="0.51181102362204722" footer="0.51181102362204722"/>
  <pageSetup paperSize="9" scale="9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2:I53"/>
  <sheetViews>
    <sheetView workbookViewId="0">
      <selection activeCell="B41" sqref="B41:F41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87" t="s">
        <v>154</v>
      </c>
      <c r="E2" s="187"/>
      <c r="F2" s="187"/>
    </row>
    <row r="3" spans="1:8" ht="12.75" customHeight="1">
      <c r="D3" s="187"/>
      <c r="E3" s="187"/>
      <c r="F3" s="187"/>
    </row>
    <row r="4" spans="1:8" ht="12.75" customHeight="1">
      <c r="D4" s="187"/>
      <c r="E4" s="187"/>
      <c r="F4" s="187"/>
    </row>
    <row r="5" spans="1:8" ht="12.75" customHeight="1">
      <c r="D5" s="187"/>
      <c r="E5" s="187"/>
      <c r="F5" s="187"/>
    </row>
    <row r="6" spans="1:8" ht="12.75" customHeight="1">
      <c r="D6" s="187"/>
      <c r="E6" s="187"/>
      <c r="F6" s="187"/>
    </row>
    <row r="7" spans="1:8" ht="23.25" customHeight="1">
      <c r="D7" s="187"/>
      <c r="E7" s="187"/>
      <c r="F7" s="187"/>
    </row>
    <row r="9" spans="1:8" ht="12.75" customHeight="1">
      <c r="A9" s="7"/>
      <c r="B9" s="7"/>
      <c r="C9" s="7"/>
      <c r="D9" s="76"/>
      <c r="E9" s="76"/>
      <c r="F9" s="76"/>
      <c r="G9" s="76"/>
      <c r="H9" s="1"/>
    </row>
    <row r="10" spans="1:8" ht="12.75" customHeight="1">
      <c r="A10" s="7"/>
      <c r="B10" s="7"/>
      <c r="C10" s="7"/>
      <c r="D10" s="187" t="s">
        <v>127</v>
      </c>
      <c r="E10" s="187"/>
      <c r="F10" s="187"/>
      <c r="G10" s="76"/>
      <c r="H10" s="1"/>
    </row>
    <row r="11" spans="1:8" ht="12.75" customHeight="1">
      <c r="A11" s="7"/>
      <c r="B11" s="7"/>
      <c r="C11" s="7"/>
      <c r="D11" s="187"/>
      <c r="E11" s="187"/>
      <c r="F11" s="187"/>
      <c r="G11" s="76"/>
      <c r="H11" s="1"/>
    </row>
    <row r="12" spans="1:8" ht="12.75" customHeight="1">
      <c r="A12" s="7"/>
      <c r="B12" s="7"/>
      <c r="C12" s="7"/>
      <c r="D12" s="187"/>
      <c r="E12" s="187"/>
      <c r="F12" s="187"/>
      <c r="G12" s="76"/>
      <c r="H12" s="1"/>
    </row>
    <row r="13" spans="1:8" ht="12.75" customHeight="1">
      <c r="A13" s="7"/>
      <c r="B13" s="7"/>
      <c r="C13" s="7"/>
      <c r="D13" s="187"/>
      <c r="E13" s="187"/>
      <c r="F13" s="187"/>
      <c r="G13" s="76"/>
      <c r="H13" s="1"/>
    </row>
    <row r="14" spans="1:8" ht="24.75" customHeight="1">
      <c r="A14" s="7"/>
      <c r="B14" s="7"/>
      <c r="C14" s="7"/>
      <c r="D14" s="187"/>
      <c r="E14" s="187"/>
      <c r="F14" s="187"/>
      <c r="G14" s="76"/>
      <c r="H14" s="1"/>
    </row>
    <row r="15" spans="1:8" ht="24.75" customHeight="1">
      <c r="A15" s="7"/>
      <c r="B15" s="7"/>
      <c r="C15" s="7"/>
      <c r="D15" s="187"/>
      <c r="E15" s="187"/>
      <c r="F15" s="187"/>
      <c r="G15" s="76"/>
      <c r="H15" s="1"/>
    </row>
    <row r="16" spans="1:8" ht="17.25" hidden="1">
      <c r="A16" s="10"/>
      <c r="B16" s="7"/>
      <c r="C16" s="7"/>
      <c r="D16" s="187"/>
      <c r="E16" s="187"/>
      <c r="F16" s="187"/>
      <c r="G16" s="7"/>
      <c r="H16" s="1"/>
    </row>
    <row r="17" spans="1:8" ht="17.25">
      <c r="A17" s="10"/>
      <c r="B17" s="7"/>
      <c r="C17" s="7"/>
      <c r="D17" s="138"/>
      <c r="E17" s="138"/>
      <c r="F17" s="138"/>
      <c r="G17" s="7"/>
      <c r="H17" s="1"/>
    </row>
    <row r="18" spans="1:8" ht="16.5" customHeight="1">
      <c r="A18" s="7"/>
      <c r="B18" s="7"/>
      <c r="C18" s="7"/>
      <c r="D18" s="41" t="s">
        <v>2</v>
      </c>
      <c r="E18" s="41"/>
      <c r="F18" s="41"/>
      <c r="G18" s="7"/>
      <c r="H18" s="1"/>
    </row>
    <row r="19" spans="1:8" ht="17.25">
      <c r="A19" s="12"/>
      <c r="B19" s="7"/>
      <c r="C19" s="7"/>
      <c r="D19" s="7"/>
      <c r="E19" s="7"/>
      <c r="F19" s="7"/>
      <c r="G19" s="7"/>
      <c r="H19" s="1"/>
    </row>
    <row r="20" spans="1:8" ht="14.25" customHeight="1">
      <c r="A20" s="7"/>
      <c r="B20" s="161" t="s">
        <v>3</v>
      </c>
      <c r="C20" s="161"/>
      <c r="D20" s="161"/>
      <c r="E20" s="161"/>
      <c r="F20" s="161"/>
      <c r="G20" s="41"/>
      <c r="H20" s="1"/>
    </row>
    <row r="21" spans="1:8" ht="17.25">
      <c r="A21" s="12"/>
      <c r="B21" s="7"/>
      <c r="C21" s="7"/>
      <c r="D21" s="7"/>
      <c r="E21" s="7"/>
      <c r="F21" s="7"/>
      <c r="G21" s="7"/>
      <c r="H21" s="1"/>
    </row>
    <row r="22" spans="1:8" ht="17.25">
      <c r="A22" s="12"/>
      <c r="B22" s="163" t="s">
        <v>47</v>
      </c>
      <c r="C22" s="163"/>
      <c r="D22" s="163"/>
      <c r="E22" s="163"/>
      <c r="F22" s="163"/>
      <c r="G22" s="41"/>
      <c r="H22" s="1"/>
    </row>
    <row r="23" spans="1:8" ht="13.5">
      <c r="A23" s="7"/>
      <c r="B23" s="7"/>
      <c r="C23" s="7"/>
      <c r="D23" s="7"/>
      <c r="E23" s="7"/>
      <c r="F23" s="7"/>
      <c r="G23" s="7"/>
      <c r="H23" s="1"/>
    </row>
    <row r="24" spans="1:8" ht="17.25">
      <c r="A24" s="12"/>
      <c r="B24" s="7"/>
      <c r="C24" s="7"/>
      <c r="D24" s="7"/>
      <c r="E24" s="7"/>
      <c r="F24" s="7"/>
      <c r="G24" s="7"/>
      <c r="H24" s="1"/>
    </row>
    <row r="25" spans="1:8" ht="14.25">
      <c r="A25" s="13"/>
      <c r="B25" s="7"/>
      <c r="C25" s="7"/>
      <c r="D25" s="7"/>
      <c r="E25" s="7"/>
      <c r="F25" s="7"/>
      <c r="G25" s="7"/>
      <c r="H25" s="1"/>
    </row>
    <row r="26" spans="1:8" ht="14.25">
      <c r="A26" s="7"/>
      <c r="B26" s="162" t="s">
        <v>120</v>
      </c>
      <c r="C26" s="162"/>
      <c r="D26" s="162"/>
      <c r="E26" s="162"/>
      <c r="F26" s="7"/>
      <c r="G26" s="7"/>
      <c r="H26" s="1"/>
    </row>
    <row r="27" spans="1:8" ht="14.25">
      <c r="A27" s="15"/>
      <c r="B27" s="7"/>
      <c r="C27" s="7"/>
      <c r="D27" s="7"/>
      <c r="E27" s="7"/>
      <c r="F27" s="7"/>
      <c r="G27" s="7"/>
      <c r="H27" s="1"/>
    </row>
    <row r="28" spans="1:8" ht="18" thickBot="1">
      <c r="A28" s="12"/>
      <c r="B28" s="7"/>
      <c r="C28" s="7"/>
      <c r="D28" s="7"/>
      <c r="E28" s="7"/>
      <c r="F28" s="7"/>
      <c r="G28" s="7"/>
      <c r="H28" s="1"/>
    </row>
    <row r="29" spans="1:8" s="6" customFormat="1" ht="42.75" customHeight="1">
      <c r="A29" s="167" t="s">
        <v>5</v>
      </c>
      <c r="B29" s="167" t="s">
        <v>6</v>
      </c>
      <c r="C29" s="74" t="s">
        <v>37</v>
      </c>
      <c r="D29" s="167" t="s">
        <v>36</v>
      </c>
      <c r="E29" s="16" t="s">
        <v>29</v>
      </c>
      <c r="F29" s="17" t="s">
        <v>7</v>
      </c>
      <c r="G29" s="18"/>
      <c r="H29" s="5"/>
    </row>
    <row r="30" spans="1:8" s="6" customFormat="1" ht="19.5" customHeight="1" thickBot="1">
      <c r="A30" s="168"/>
      <c r="B30" s="168"/>
      <c r="C30" s="75" t="s">
        <v>35</v>
      </c>
      <c r="D30" s="168"/>
      <c r="E30" s="57" t="s">
        <v>35</v>
      </c>
      <c r="F30" s="72" t="s">
        <v>35</v>
      </c>
      <c r="G30" s="18"/>
      <c r="H30" s="5"/>
    </row>
    <row r="31" spans="1:8" s="6" customFormat="1" ht="16.5">
      <c r="A31" s="20">
        <v>1</v>
      </c>
      <c r="B31" s="21" t="s">
        <v>9</v>
      </c>
      <c r="C31" s="23">
        <v>121000</v>
      </c>
      <c r="D31" s="22">
        <v>1</v>
      </c>
      <c r="E31" s="23">
        <f>SUM(C31*D31)</f>
        <v>121000</v>
      </c>
      <c r="F31" s="23">
        <f>SUM(E31*12)</f>
        <v>1452000</v>
      </c>
      <c r="G31" s="24"/>
      <c r="H31" s="5"/>
    </row>
    <row r="32" spans="1:8" s="6" customFormat="1" ht="16.5">
      <c r="A32" s="25">
        <v>2</v>
      </c>
      <c r="B32" s="26" t="s">
        <v>48</v>
      </c>
      <c r="C32" s="28">
        <v>110000</v>
      </c>
      <c r="D32" s="27">
        <v>1</v>
      </c>
      <c r="E32" s="23">
        <f t="shared" ref="E32:E37" si="0">SUM(C32*D32)</f>
        <v>110000</v>
      </c>
      <c r="F32" s="23">
        <f t="shared" ref="F32:F37" si="1">SUM(E32*12)</f>
        <v>1320000</v>
      </c>
      <c r="G32" s="24"/>
      <c r="H32" s="5"/>
    </row>
    <row r="33" spans="1:9" s="6" customFormat="1" ht="16.5">
      <c r="A33" s="20">
        <v>3</v>
      </c>
      <c r="B33" s="26" t="s">
        <v>1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24"/>
      <c r="H33" s="5"/>
    </row>
    <row r="34" spans="1:9" s="6" customFormat="1" ht="16.5">
      <c r="A34" s="25">
        <v>4</v>
      </c>
      <c r="B34" s="26" t="s">
        <v>49</v>
      </c>
      <c r="C34" s="28">
        <v>104500</v>
      </c>
      <c r="D34" s="27">
        <v>10.5</v>
      </c>
      <c r="E34" s="23">
        <f t="shared" si="0"/>
        <v>1097250</v>
      </c>
      <c r="F34" s="23">
        <f t="shared" si="1"/>
        <v>13167000</v>
      </c>
      <c r="G34" s="24"/>
      <c r="H34" s="5"/>
    </row>
    <row r="35" spans="1:9" s="6" customFormat="1" ht="16.5">
      <c r="A35" s="20">
        <v>5</v>
      </c>
      <c r="B35" s="26" t="s">
        <v>50</v>
      </c>
      <c r="C35" s="28">
        <v>104000</v>
      </c>
      <c r="D35" s="27">
        <v>1</v>
      </c>
      <c r="E35" s="23">
        <f t="shared" si="0"/>
        <v>104000</v>
      </c>
      <c r="F35" s="23">
        <f t="shared" si="1"/>
        <v>1248000</v>
      </c>
      <c r="G35" s="24"/>
      <c r="H35" s="5"/>
    </row>
    <row r="36" spans="1:9" s="6" customFormat="1" ht="16.5">
      <c r="A36" s="25">
        <v>6</v>
      </c>
      <c r="B36" s="26" t="s">
        <v>20</v>
      </c>
      <c r="C36" s="28">
        <v>104000</v>
      </c>
      <c r="D36" s="27">
        <v>1</v>
      </c>
      <c r="E36" s="23">
        <f t="shared" si="0"/>
        <v>104000</v>
      </c>
      <c r="F36" s="23">
        <f t="shared" si="1"/>
        <v>1248000</v>
      </c>
      <c r="G36" s="24"/>
      <c r="H36" s="5"/>
    </row>
    <row r="37" spans="1:9" s="6" customFormat="1" ht="17.25" thickBot="1">
      <c r="A37" s="20">
        <v>7</v>
      </c>
      <c r="B37" s="31" t="s">
        <v>16</v>
      </c>
      <c r="C37" s="28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24"/>
      <c r="H37" s="5"/>
    </row>
    <row r="38" spans="1:9" s="6" customFormat="1" ht="18" thickBot="1">
      <c r="A38" s="188" t="s">
        <v>18</v>
      </c>
      <c r="B38" s="189"/>
      <c r="C38" s="87"/>
      <c r="D38" s="87">
        <f>SUM(D31:D37)</f>
        <v>16.5</v>
      </c>
      <c r="E38" s="94">
        <f>SUM(E31:E37)</f>
        <v>1744750</v>
      </c>
      <c r="F38" s="52">
        <f>SUM(F31:F37)</f>
        <v>20937000</v>
      </c>
      <c r="G38" s="95"/>
      <c r="H38" s="5"/>
    </row>
    <row r="39" spans="1:9" s="6" customFormat="1" ht="18" customHeight="1">
      <c r="A39" s="11"/>
      <c r="B39" s="7"/>
      <c r="C39" s="7"/>
      <c r="D39" s="7"/>
      <c r="E39" s="7"/>
      <c r="F39" s="11"/>
      <c r="G39" s="11"/>
      <c r="H39" s="5"/>
    </row>
    <row r="40" spans="1:9" ht="17.25">
      <c r="A40" s="11"/>
      <c r="B40" s="7"/>
      <c r="C40" s="7"/>
      <c r="D40" s="7"/>
      <c r="E40" s="7"/>
      <c r="F40" s="7"/>
      <c r="G40" s="7"/>
      <c r="H40" s="1"/>
    </row>
    <row r="41" spans="1:9" ht="48.75" customHeight="1">
      <c r="A41" s="11"/>
      <c r="B41" s="178"/>
      <c r="C41" s="178"/>
      <c r="D41" s="178"/>
      <c r="E41" s="178"/>
      <c r="F41" s="178"/>
      <c r="G41" s="41"/>
      <c r="H41" s="1"/>
    </row>
    <row r="42" spans="1:9" ht="23.25" customHeight="1">
      <c r="A42" s="11"/>
      <c r="B42" s="7"/>
      <c r="C42" s="7"/>
      <c r="D42" s="11"/>
      <c r="E42" s="11"/>
      <c r="F42" s="7"/>
      <c r="G42" s="7"/>
      <c r="H42" s="1"/>
    </row>
    <row r="43" spans="1:9" ht="17.25">
      <c r="A43" s="11"/>
      <c r="B43" s="7"/>
      <c r="C43" s="7"/>
      <c r="D43" s="11"/>
      <c r="E43" s="11"/>
      <c r="F43" s="7"/>
      <c r="G43" s="7"/>
      <c r="H43" s="1"/>
    </row>
    <row r="44" spans="1:9" ht="17.25">
      <c r="A44" s="11"/>
      <c r="B44" s="11"/>
      <c r="C44" s="11"/>
      <c r="D44" s="7"/>
      <c r="E44" s="7"/>
      <c r="F44" s="41"/>
      <c r="G44" s="41"/>
      <c r="H44" s="1"/>
    </row>
    <row r="45" spans="1:9" ht="17.25">
      <c r="A45" s="11"/>
      <c r="B45" s="11"/>
      <c r="C45" s="11"/>
      <c r="D45" s="7"/>
      <c r="E45" s="7"/>
      <c r="F45" s="12"/>
      <c r="G45" s="41"/>
      <c r="H45" s="2"/>
      <c r="I45" s="4"/>
    </row>
    <row r="46" spans="1:9" ht="17.25">
      <c r="A46" s="11"/>
      <c r="B46" s="7"/>
      <c r="C46" s="7"/>
      <c r="D46" s="11"/>
      <c r="E46" s="11"/>
      <c r="F46" s="7"/>
      <c r="G46" s="7"/>
      <c r="H46" s="2"/>
      <c r="I46" s="4"/>
    </row>
    <row r="47" spans="1:9" ht="17.25">
      <c r="A47" s="10"/>
      <c r="B47" s="173"/>
      <c r="C47" s="173"/>
      <c r="D47" s="173"/>
      <c r="E47" s="7"/>
      <c r="F47" s="7"/>
      <c r="G47" s="7"/>
      <c r="H47" s="3"/>
      <c r="I47" s="4"/>
    </row>
    <row r="48" spans="1:9" ht="17.25" customHeight="1">
      <c r="A48" s="10"/>
      <c r="B48" s="173"/>
      <c r="C48" s="173"/>
      <c r="D48" s="173"/>
      <c r="E48" s="7"/>
      <c r="F48" s="41"/>
      <c r="G48" s="41"/>
      <c r="H48" s="3"/>
      <c r="I48" s="4"/>
    </row>
    <row r="49" spans="1:9" ht="17.25">
      <c r="A49" s="10"/>
      <c r="B49" s="173"/>
      <c r="C49" s="173"/>
      <c r="D49" s="173"/>
      <c r="E49" s="10"/>
      <c r="F49" s="7"/>
      <c r="G49" s="7"/>
      <c r="H49" s="3"/>
      <c r="I49" s="4"/>
    </row>
    <row r="50" spans="1:9" ht="44.25" customHeight="1">
      <c r="A50" s="7"/>
      <c r="B50" s="11"/>
      <c r="C50" s="11"/>
      <c r="D50" s="10"/>
      <c r="E50" s="7"/>
      <c r="F50" s="11"/>
      <c r="G50" s="7"/>
      <c r="H50" s="1"/>
    </row>
    <row r="51" spans="1:9" ht="17.25">
      <c r="A51" s="7"/>
      <c r="B51" s="11"/>
      <c r="C51" s="11"/>
      <c r="D51" s="10"/>
      <c r="E51" s="7"/>
      <c r="F51" s="11"/>
      <c r="G51" s="7"/>
    </row>
    <row r="52" spans="1:9" ht="17.25">
      <c r="A52" s="7"/>
      <c r="B52" s="7"/>
      <c r="C52" s="7"/>
      <c r="D52" s="10"/>
      <c r="E52" s="10"/>
      <c r="F52" s="7"/>
      <c r="G52" s="7"/>
    </row>
    <row r="53" spans="1:9" ht="13.5">
      <c r="A53" s="7"/>
      <c r="B53" s="7"/>
      <c r="C53" s="7"/>
      <c r="D53" s="7"/>
      <c r="E53" s="7"/>
      <c r="F53" s="7"/>
      <c r="G53" s="7"/>
    </row>
  </sheetData>
  <mergeCells count="11">
    <mergeCell ref="A38:B38"/>
    <mergeCell ref="B47:D49"/>
    <mergeCell ref="D2:F7"/>
    <mergeCell ref="B26:E26"/>
    <mergeCell ref="A29:A30"/>
    <mergeCell ref="B29:B30"/>
    <mergeCell ref="D29:D30"/>
    <mergeCell ref="B20:F20"/>
    <mergeCell ref="B22:F22"/>
    <mergeCell ref="D10:F16"/>
    <mergeCell ref="B41:F41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2:I50"/>
  <sheetViews>
    <sheetView workbookViewId="0">
      <selection activeCell="B41" sqref="B41:F41"/>
    </sheetView>
  </sheetViews>
  <sheetFormatPr defaultRowHeight="12.75"/>
  <cols>
    <col min="1" max="1" width="5.85546875" customWidth="1"/>
    <col min="2" max="2" width="23.285156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87" t="s">
        <v>155</v>
      </c>
      <c r="E2" s="187"/>
      <c r="F2" s="187"/>
    </row>
    <row r="3" spans="1:8" ht="12.75" customHeight="1">
      <c r="D3" s="187"/>
      <c r="E3" s="187"/>
      <c r="F3" s="187"/>
    </row>
    <row r="4" spans="1:8" ht="12.75" customHeight="1">
      <c r="D4" s="187"/>
      <c r="E4" s="187"/>
      <c r="F4" s="187"/>
    </row>
    <row r="5" spans="1:8" ht="12.75" customHeight="1">
      <c r="D5" s="187"/>
      <c r="E5" s="187"/>
      <c r="F5" s="187"/>
    </row>
    <row r="6" spans="1:8" ht="12.75" customHeight="1">
      <c r="D6" s="187"/>
      <c r="E6" s="187"/>
      <c r="F6" s="187"/>
    </row>
    <row r="7" spans="1:8" ht="23.25" customHeight="1">
      <c r="D7" s="187"/>
      <c r="E7" s="187"/>
      <c r="F7" s="187"/>
    </row>
    <row r="9" spans="1:8">
      <c r="D9" s="187" t="s">
        <v>128</v>
      </c>
      <c r="E9" s="187"/>
      <c r="F9" s="187"/>
    </row>
    <row r="10" spans="1:8">
      <c r="D10" s="187"/>
      <c r="E10" s="187"/>
      <c r="F10" s="187"/>
    </row>
    <row r="11" spans="1:8">
      <c r="D11" s="187"/>
      <c r="E11" s="187"/>
      <c r="F11" s="187"/>
    </row>
    <row r="12" spans="1:8">
      <c r="D12" s="187"/>
      <c r="E12" s="187"/>
      <c r="F12" s="187"/>
    </row>
    <row r="13" spans="1:8">
      <c r="D13" s="187"/>
      <c r="E13" s="187"/>
      <c r="F13" s="187"/>
    </row>
    <row r="14" spans="1:8">
      <c r="D14" s="187"/>
      <c r="E14" s="187"/>
      <c r="F14" s="187"/>
    </row>
    <row r="15" spans="1:8" ht="16.5">
      <c r="A15" s="7"/>
      <c r="B15" s="7"/>
      <c r="C15" s="7"/>
      <c r="D15" s="187"/>
      <c r="E15" s="187"/>
      <c r="F15" s="187"/>
      <c r="G15" s="76"/>
      <c r="H15" s="1"/>
    </row>
    <row r="16" spans="1:8" ht="16.5" customHeight="1">
      <c r="A16" s="10"/>
      <c r="B16" s="7"/>
      <c r="C16" s="7"/>
      <c r="D16" s="7"/>
      <c r="E16" s="7"/>
      <c r="F16" s="7"/>
      <c r="G16" s="7"/>
      <c r="H16" s="1"/>
    </row>
    <row r="17" spans="1:8" ht="17.25">
      <c r="A17" s="7"/>
      <c r="B17" s="7"/>
      <c r="C17" s="7"/>
      <c r="D17" s="41" t="s">
        <v>2</v>
      </c>
      <c r="E17" s="41"/>
      <c r="F17" s="41"/>
      <c r="G17" s="7"/>
      <c r="H17" s="1"/>
    </row>
    <row r="18" spans="1:8" ht="14.25" customHeight="1">
      <c r="A18" s="12"/>
      <c r="B18" s="7"/>
      <c r="C18" s="7"/>
      <c r="D18" s="7"/>
      <c r="E18" s="7"/>
      <c r="F18" s="7"/>
      <c r="G18" s="7"/>
      <c r="H18" s="1"/>
    </row>
    <row r="19" spans="1:8" ht="17.25">
      <c r="A19" s="7"/>
      <c r="B19" s="161" t="s">
        <v>3</v>
      </c>
      <c r="C19" s="161"/>
      <c r="D19" s="161"/>
      <c r="E19" s="161"/>
      <c r="F19" s="161"/>
      <c r="G19" s="41"/>
      <c r="H19" s="1"/>
    </row>
    <row r="20" spans="1:8" ht="17.25">
      <c r="A20" s="12"/>
      <c r="B20" s="7"/>
      <c r="C20" s="7"/>
      <c r="D20" s="7"/>
      <c r="E20" s="7"/>
      <c r="F20" s="7"/>
      <c r="G20" s="7"/>
      <c r="H20" s="1"/>
    </row>
    <row r="21" spans="1:8" ht="17.25">
      <c r="A21" s="12"/>
      <c r="B21" s="163" t="s">
        <v>51</v>
      </c>
      <c r="C21" s="163"/>
      <c r="D21" s="163"/>
      <c r="E21" s="163"/>
      <c r="F21" s="41"/>
      <c r="G21" s="7"/>
      <c r="H21" s="1"/>
    </row>
    <row r="22" spans="1:8" ht="19.5">
      <c r="A22" s="7"/>
      <c r="B22" s="7"/>
      <c r="C22" s="7"/>
      <c r="D22" s="190"/>
      <c r="E22" s="190"/>
      <c r="F22" s="7"/>
      <c r="G22" s="7"/>
      <c r="H22" s="1"/>
    </row>
    <row r="23" spans="1:8" ht="17.25">
      <c r="A23" s="12"/>
      <c r="B23" s="7"/>
      <c r="C23" s="7"/>
      <c r="D23" s="7"/>
      <c r="E23" s="7"/>
      <c r="F23" s="7"/>
      <c r="G23" s="7"/>
      <c r="H23" s="1"/>
    </row>
    <row r="24" spans="1:8" ht="14.25">
      <c r="A24" s="13"/>
      <c r="B24" s="7"/>
      <c r="C24" s="7"/>
      <c r="D24" s="7"/>
      <c r="E24" s="7"/>
      <c r="F24" s="7"/>
      <c r="G24" s="7"/>
      <c r="H24" s="1"/>
    </row>
    <row r="25" spans="1:8" ht="14.25">
      <c r="A25" s="7"/>
      <c r="B25" s="162" t="s">
        <v>52</v>
      </c>
      <c r="C25" s="162"/>
      <c r="D25" s="162"/>
      <c r="E25" s="162"/>
      <c r="F25" s="7"/>
      <c r="G25" s="7"/>
      <c r="H25" s="1"/>
    </row>
    <row r="26" spans="1:8" ht="14.25">
      <c r="A26" s="15"/>
      <c r="B26" s="7"/>
      <c r="C26" s="7"/>
      <c r="D26" s="7"/>
      <c r="E26" s="43"/>
      <c r="F26" s="7"/>
      <c r="G26" s="7"/>
      <c r="H26" s="1"/>
    </row>
    <row r="27" spans="1:8" s="6" customFormat="1" ht="42.75" customHeight="1" thickBot="1">
      <c r="A27" s="12"/>
      <c r="B27" s="7"/>
      <c r="C27" s="7"/>
      <c r="D27" s="7"/>
      <c r="E27" s="7"/>
      <c r="F27" s="7"/>
      <c r="G27" s="7"/>
      <c r="H27" s="5"/>
    </row>
    <row r="28" spans="1:8" s="6" customFormat="1" ht="19.5" customHeight="1">
      <c r="A28" s="167" t="s">
        <v>5</v>
      </c>
      <c r="B28" s="167" t="s">
        <v>6</v>
      </c>
      <c r="C28" s="74" t="s">
        <v>37</v>
      </c>
      <c r="D28" s="167" t="s">
        <v>36</v>
      </c>
      <c r="E28" s="16" t="s">
        <v>29</v>
      </c>
      <c r="F28" s="17" t="s">
        <v>7</v>
      </c>
      <c r="G28" s="19"/>
      <c r="H28" s="5"/>
    </row>
    <row r="29" spans="1:8" s="6" customFormat="1" ht="17.25" thickBot="1">
      <c r="A29" s="168"/>
      <c r="B29" s="168"/>
      <c r="C29" s="75" t="s">
        <v>35</v>
      </c>
      <c r="D29" s="168"/>
      <c r="E29" s="57" t="s">
        <v>35</v>
      </c>
      <c r="F29" s="57" t="s">
        <v>35</v>
      </c>
      <c r="G29" s="19"/>
      <c r="H29" s="5"/>
    </row>
    <row r="30" spans="1:8" s="6" customFormat="1" ht="16.5">
      <c r="A30" s="96">
        <v>1</v>
      </c>
      <c r="B30" s="21" t="s">
        <v>9</v>
      </c>
      <c r="C30" s="23">
        <v>121000</v>
      </c>
      <c r="D30" s="22">
        <v>1</v>
      </c>
      <c r="E30" s="23">
        <f>SUM(C30*D30)</f>
        <v>121000</v>
      </c>
      <c r="F30" s="23">
        <f>SUM(E30*12)</f>
        <v>1452000</v>
      </c>
      <c r="G30" s="19"/>
      <c r="H30" s="5"/>
    </row>
    <row r="31" spans="1:8" s="6" customFormat="1" ht="16.5">
      <c r="A31" s="96">
        <v>2</v>
      </c>
      <c r="B31" s="26" t="s">
        <v>10</v>
      </c>
      <c r="C31" s="28">
        <v>110000</v>
      </c>
      <c r="D31" s="27">
        <v>1</v>
      </c>
      <c r="E31" s="23">
        <f t="shared" ref="E31:E37" si="0">SUM(C31*D31)</f>
        <v>110000</v>
      </c>
      <c r="F31" s="23">
        <f t="shared" ref="F31:F37" si="1">SUM(E31*12)</f>
        <v>1320000</v>
      </c>
      <c r="G31" s="19"/>
      <c r="H31" s="5"/>
    </row>
    <row r="32" spans="1:8" s="6" customFormat="1" ht="16.5">
      <c r="A32" s="96">
        <v>3</v>
      </c>
      <c r="B32" s="26" t="s">
        <v>49</v>
      </c>
      <c r="C32" s="28">
        <v>104500</v>
      </c>
      <c r="D32" s="27">
        <v>7.5</v>
      </c>
      <c r="E32" s="23">
        <f t="shared" si="0"/>
        <v>783750</v>
      </c>
      <c r="F32" s="23">
        <f t="shared" si="1"/>
        <v>9405000</v>
      </c>
      <c r="G32" s="19"/>
      <c r="H32" s="5"/>
    </row>
    <row r="33" spans="1:9" s="6" customFormat="1" ht="16.5">
      <c r="A33" s="96">
        <v>4</v>
      </c>
      <c r="B33" s="26" t="s">
        <v>53</v>
      </c>
      <c r="C33" s="28">
        <v>104500</v>
      </c>
      <c r="D33" s="27">
        <v>2</v>
      </c>
      <c r="E33" s="23">
        <f t="shared" si="0"/>
        <v>209000</v>
      </c>
      <c r="F33" s="23">
        <f t="shared" si="1"/>
        <v>2508000</v>
      </c>
      <c r="G33" s="19"/>
      <c r="H33" s="5"/>
    </row>
    <row r="34" spans="1:9" s="6" customFormat="1" ht="16.5">
      <c r="A34" s="96">
        <v>5</v>
      </c>
      <c r="B34" s="26" t="s">
        <v>54</v>
      </c>
      <c r="C34" s="28">
        <v>104500</v>
      </c>
      <c r="D34" s="27">
        <v>2</v>
      </c>
      <c r="E34" s="23">
        <f t="shared" si="0"/>
        <v>209000</v>
      </c>
      <c r="F34" s="23">
        <f t="shared" si="1"/>
        <v>2508000</v>
      </c>
      <c r="G34" s="19"/>
      <c r="H34" s="5"/>
    </row>
    <row r="35" spans="1:9" s="6" customFormat="1" ht="19.5" customHeight="1">
      <c r="A35" s="96">
        <v>6</v>
      </c>
      <c r="B35" s="26" t="s">
        <v>55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9"/>
      <c r="H35" s="5"/>
    </row>
    <row r="36" spans="1:9" s="6" customFormat="1" ht="18" customHeight="1">
      <c r="A36" s="96">
        <v>7</v>
      </c>
      <c r="B36" s="26" t="s">
        <v>56</v>
      </c>
      <c r="C36" s="28">
        <v>104500</v>
      </c>
      <c r="D36" s="27">
        <v>5</v>
      </c>
      <c r="E36" s="23">
        <f t="shared" si="0"/>
        <v>522500</v>
      </c>
      <c r="F36" s="23">
        <f t="shared" si="1"/>
        <v>6270000</v>
      </c>
      <c r="G36" s="19"/>
      <c r="H36" s="5"/>
    </row>
    <row r="37" spans="1:9" s="6" customFormat="1" ht="18" customHeight="1" thickBot="1">
      <c r="A37" s="96">
        <v>8</v>
      </c>
      <c r="B37" s="31" t="s">
        <v>16</v>
      </c>
      <c r="C37" s="28">
        <v>104000</v>
      </c>
      <c r="D37" s="32">
        <v>1</v>
      </c>
      <c r="E37" s="23">
        <f t="shared" si="0"/>
        <v>104000</v>
      </c>
      <c r="F37" s="23">
        <f t="shared" si="1"/>
        <v>1248000</v>
      </c>
      <c r="G37" s="19"/>
      <c r="H37" s="5"/>
    </row>
    <row r="38" spans="1:9" ht="18" thickBot="1">
      <c r="A38" s="188" t="s">
        <v>18</v>
      </c>
      <c r="B38" s="189"/>
      <c r="C38" s="51"/>
      <c r="D38" s="51">
        <f>SUM(D30:D37)</f>
        <v>20.5</v>
      </c>
      <c r="E38" s="53">
        <f>SUM(E30:E37)</f>
        <v>2163750</v>
      </c>
      <c r="F38" s="97">
        <f>SUM(F30:F37)</f>
        <v>25965000</v>
      </c>
      <c r="G38" s="19"/>
      <c r="H38" s="1"/>
    </row>
    <row r="39" spans="1:9" ht="24.75" customHeight="1">
      <c r="A39" s="11"/>
      <c r="B39" s="7"/>
      <c r="C39" s="7"/>
      <c r="D39" s="7"/>
      <c r="E39" s="11"/>
      <c r="F39" s="11"/>
      <c r="G39" s="7"/>
      <c r="H39" s="1"/>
    </row>
    <row r="40" spans="1:9" ht="24" customHeight="1">
      <c r="A40" s="11"/>
      <c r="B40" s="98"/>
      <c r="C40" s="98"/>
      <c r="D40" s="98"/>
      <c r="E40" s="98"/>
      <c r="F40" s="99"/>
      <c r="G40" s="7"/>
      <c r="H40" s="1"/>
    </row>
    <row r="41" spans="1:9" ht="38.25" customHeight="1">
      <c r="A41" s="11"/>
      <c r="B41" s="178"/>
      <c r="C41" s="178"/>
      <c r="D41" s="178"/>
      <c r="E41" s="178"/>
      <c r="F41" s="178"/>
      <c r="G41" s="41"/>
      <c r="H41" s="1"/>
    </row>
    <row r="42" spans="1:9" ht="17.25">
      <c r="A42" s="11"/>
      <c r="B42" s="7"/>
      <c r="C42" s="7"/>
      <c r="D42" s="11"/>
      <c r="E42" s="7"/>
      <c r="F42" s="7"/>
      <c r="G42" s="7"/>
      <c r="H42" s="1"/>
    </row>
    <row r="43" spans="1:9" ht="17.25">
      <c r="A43" s="11"/>
      <c r="B43" s="7"/>
      <c r="C43" s="7"/>
      <c r="D43" s="11"/>
      <c r="E43" s="7"/>
      <c r="F43" s="7"/>
      <c r="G43" s="7"/>
      <c r="H43" s="2"/>
      <c r="I43" s="4"/>
    </row>
    <row r="44" spans="1:9" ht="17.25">
      <c r="A44" s="11"/>
      <c r="B44" s="11"/>
      <c r="C44" s="11"/>
      <c r="D44" s="7"/>
      <c r="E44" s="7"/>
      <c r="F44" s="12"/>
      <c r="G44" s="42"/>
      <c r="H44" s="2"/>
      <c r="I44" s="4"/>
    </row>
    <row r="45" spans="1:9" ht="17.25" customHeight="1">
      <c r="A45" s="11"/>
      <c r="B45" s="11"/>
      <c r="C45" s="11"/>
      <c r="D45" s="7"/>
      <c r="E45" s="7"/>
      <c r="F45" s="7"/>
      <c r="G45" s="43"/>
      <c r="H45" s="3"/>
      <c r="I45" s="4"/>
    </row>
    <row r="46" spans="1:9" ht="17.25">
      <c r="A46" s="10"/>
      <c r="B46" s="173"/>
      <c r="C46" s="173"/>
      <c r="D46" s="173"/>
      <c r="E46" s="7"/>
      <c r="F46" s="12"/>
      <c r="G46" s="43"/>
      <c r="H46" s="3"/>
      <c r="I46" s="4"/>
    </row>
    <row r="47" spans="1:9" ht="44.25" customHeight="1">
      <c r="A47" s="10"/>
      <c r="B47" s="173"/>
      <c r="C47" s="173"/>
      <c r="D47" s="173"/>
      <c r="E47" s="7"/>
      <c r="F47" s="11"/>
      <c r="G47" s="7"/>
      <c r="H47" s="1"/>
    </row>
    <row r="48" spans="1:9" ht="17.25">
      <c r="A48" s="7"/>
      <c r="B48" s="173"/>
      <c r="C48" s="173"/>
      <c r="D48" s="173"/>
      <c r="E48" s="11"/>
      <c r="F48" s="7"/>
      <c r="G48" s="7"/>
    </row>
    <row r="49" spans="1:7" ht="17.25">
      <c r="A49" s="7"/>
      <c r="B49" s="7"/>
      <c r="C49" s="7"/>
      <c r="D49" s="10"/>
      <c r="E49" s="7"/>
      <c r="F49" s="7"/>
      <c r="G49" s="7"/>
    </row>
    <row r="50" spans="1:7" ht="13.5">
      <c r="A50" s="7"/>
      <c r="B50" s="7"/>
      <c r="C50" s="7"/>
      <c r="D50" s="7"/>
      <c r="E50" s="7"/>
      <c r="F50" s="7"/>
      <c r="G50" s="7"/>
    </row>
  </sheetData>
  <mergeCells count="12">
    <mergeCell ref="B41:F41"/>
    <mergeCell ref="B46:D48"/>
    <mergeCell ref="B19:F19"/>
    <mergeCell ref="B21:E21"/>
    <mergeCell ref="D22:E22"/>
    <mergeCell ref="B25:E25"/>
    <mergeCell ref="B28:B29"/>
    <mergeCell ref="D2:F7"/>
    <mergeCell ref="D28:D29"/>
    <mergeCell ref="A38:B38"/>
    <mergeCell ref="A28:A29"/>
    <mergeCell ref="D9:F15"/>
  </mergeCells>
  <printOptions horizontalCentered="1"/>
  <pageMargins left="0" right="0" top="0.19685039370078741" bottom="0" header="0.51181102362204722" footer="0.51181102362204722"/>
  <pageSetup paperSize="9" scale="86" orientation="portrait" verticalDpi="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2:I60"/>
  <sheetViews>
    <sheetView topLeftCell="A38" workbookViewId="0">
      <selection activeCell="F17" sqref="F17"/>
    </sheetView>
  </sheetViews>
  <sheetFormatPr defaultRowHeight="12.75"/>
  <cols>
    <col min="1" max="1" width="5.85546875" customWidth="1"/>
    <col min="2" max="2" width="29.5703125" customWidth="1"/>
    <col min="3" max="3" width="17.42578125" customWidth="1"/>
    <col min="4" max="5" width="17.85546875" customWidth="1"/>
    <col min="6" max="6" width="18.7109375" customWidth="1"/>
    <col min="7" max="7" width="17.5703125" customWidth="1"/>
    <col min="8" max="8" width="34.28515625" bestFit="1" customWidth="1"/>
  </cols>
  <sheetData>
    <row r="2" spans="1:8" ht="12.75" customHeight="1">
      <c r="D2" s="187" t="s">
        <v>156</v>
      </c>
      <c r="E2" s="187"/>
      <c r="F2" s="187"/>
    </row>
    <row r="3" spans="1:8" ht="12.75" customHeight="1">
      <c r="D3" s="187"/>
      <c r="E3" s="187"/>
      <c r="F3" s="187"/>
    </row>
    <row r="4" spans="1:8" ht="12.75" customHeight="1">
      <c r="D4" s="187"/>
      <c r="E4" s="187"/>
      <c r="F4" s="187"/>
    </row>
    <row r="5" spans="1:8" ht="12.75" customHeight="1">
      <c r="D5" s="187"/>
      <c r="E5" s="187"/>
      <c r="F5" s="187"/>
    </row>
    <row r="6" spans="1:8" ht="12.75" customHeight="1">
      <c r="D6" s="187"/>
      <c r="E6" s="187"/>
      <c r="F6" s="187"/>
    </row>
    <row r="7" spans="1:8" ht="23.25" customHeight="1">
      <c r="D7" s="187"/>
      <c r="E7" s="187"/>
      <c r="F7" s="187"/>
    </row>
    <row r="8" spans="1:8" ht="23.25" customHeight="1">
      <c r="D8" s="138"/>
      <c r="E8" s="138"/>
      <c r="F8" s="138"/>
    </row>
    <row r="9" spans="1:8" ht="23.25" customHeight="1">
      <c r="D9" s="187" t="s">
        <v>129</v>
      </c>
      <c r="E9" s="187"/>
      <c r="F9" s="187"/>
    </row>
    <row r="10" spans="1:8" ht="23.25" customHeight="1">
      <c r="D10" s="187"/>
      <c r="E10" s="187"/>
      <c r="F10" s="187"/>
    </row>
    <row r="11" spans="1:8" ht="23.25" customHeight="1">
      <c r="D11" s="187"/>
      <c r="E11" s="187"/>
      <c r="F11" s="187"/>
    </row>
    <row r="12" spans="1:8" ht="8.25" customHeight="1">
      <c r="D12" s="187"/>
      <c r="E12" s="187"/>
      <c r="F12" s="187"/>
    </row>
    <row r="13" spans="1:8" ht="9.75" customHeight="1">
      <c r="D13" s="187"/>
      <c r="E13" s="187"/>
      <c r="F13" s="187"/>
    </row>
    <row r="14" spans="1:8" ht="17.25">
      <c r="A14" s="10"/>
      <c r="B14" s="10"/>
      <c r="C14" s="10"/>
      <c r="D14" s="76"/>
      <c r="E14" s="76"/>
      <c r="F14" s="76"/>
      <c r="G14" s="41"/>
      <c r="H14" s="1"/>
    </row>
    <row r="15" spans="1:8" ht="17.25">
      <c r="A15" s="10"/>
      <c r="B15" s="7"/>
      <c r="C15" s="7"/>
      <c r="D15" s="41" t="s">
        <v>2</v>
      </c>
      <c r="E15" s="41"/>
      <c r="F15" s="41"/>
      <c r="G15" s="7"/>
      <c r="H15" s="1"/>
    </row>
    <row r="16" spans="1:8" s="6" customFormat="1" ht="24.75" customHeight="1">
      <c r="A16" s="12"/>
      <c r="B16" s="7"/>
      <c r="C16" s="7"/>
      <c r="D16" s="7"/>
      <c r="E16" s="7"/>
      <c r="F16" s="7"/>
      <c r="G16" s="7"/>
      <c r="H16" s="5"/>
    </row>
    <row r="17" spans="1:9" s="6" customFormat="1" ht="19.5" customHeight="1">
      <c r="A17" s="10"/>
      <c r="B17" s="161" t="s">
        <v>3</v>
      </c>
      <c r="C17" s="161"/>
      <c r="D17" s="161"/>
      <c r="E17" s="161"/>
      <c r="F17" s="41"/>
      <c r="G17" s="41"/>
      <c r="H17" s="5"/>
    </row>
    <row r="18" spans="1:9" s="6" customFormat="1" ht="17.25">
      <c r="A18" s="12"/>
      <c r="B18" s="10"/>
      <c r="C18" s="10"/>
      <c r="D18" s="10"/>
      <c r="E18" s="10"/>
      <c r="F18" s="10"/>
      <c r="G18" s="10"/>
      <c r="H18" s="5"/>
    </row>
    <row r="19" spans="1:9" s="6" customFormat="1" ht="17.25">
      <c r="A19" s="12"/>
      <c r="B19" s="163" t="s">
        <v>57</v>
      </c>
      <c r="C19" s="163"/>
      <c r="D19" s="163"/>
      <c r="E19" s="163"/>
      <c r="F19" s="10"/>
      <c r="G19" s="10"/>
      <c r="H19" s="5"/>
    </row>
    <row r="20" spans="1:9" s="6" customFormat="1" ht="19.5">
      <c r="A20" s="10"/>
      <c r="B20" s="10"/>
      <c r="C20" s="10"/>
      <c r="D20" s="88"/>
      <c r="E20" s="88"/>
      <c r="F20" s="10"/>
      <c r="G20" s="10"/>
      <c r="H20" s="5"/>
    </row>
    <row r="21" spans="1:9" s="6" customFormat="1" ht="17.25">
      <c r="A21" s="11"/>
      <c r="B21" s="10"/>
      <c r="C21" s="10"/>
      <c r="D21" s="10"/>
      <c r="E21" s="10"/>
      <c r="F21" s="10"/>
      <c r="G21" s="10"/>
      <c r="H21" s="5"/>
    </row>
    <row r="22" spans="1:9" s="6" customFormat="1" ht="17.25">
      <c r="A22" s="10"/>
      <c r="B22" s="162" t="s">
        <v>34</v>
      </c>
      <c r="C22" s="162"/>
      <c r="D22" s="162"/>
      <c r="E22" s="162"/>
      <c r="F22" s="10"/>
      <c r="G22" s="10"/>
      <c r="H22" s="5"/>
    </row>
    <row r="23" spans="1:9" s="6" customFormat="1" ht="17.25">
      <c r="A23" s="100"/>
      <c r="B23" s="10"/>
      <c r="C23" s="10"/>
      <c r="D23" s="10"/>
      <c r="E23" s="54"/>
      <c r="F23" s="10"/>
      <c r="G23" s="10"/>
      <c r="H23" s="5"/>
    </row>
    <row r="24" spans="1:9" s="6" customFormat="1" ht="18" thickBot="1">
      <c r="A24" s="12"/>
      <c r="B24" s="10"/>
      <c r="C24" s="10"/>
      <c r="D24" s="10"/>
      <c r="E24" s="10"/>
      <c r="F24" s="10"/>
      <c r="G24" s="10"/>
      <c r="H24" s="5"/>
    </row>
    <row r="25" spans="1:9" s="6" customFormat="1" ht="33">
      <c r="A25" s="167" t="s">
        <v>5</v>
      </c>
      <c r="B25" s="167" t="s">
        <v>6</v>
      </c>
      <c r="C25" s="74" t="s">
        <v>37</v>
      </c>
      <c r="D25" s="167" t="s">
        <v>36</v>
      </c>
      <c r="E25" s="16" t="s">
        <v>29</v>
      </c>
      <c r="F25" s="74" t="s">
        <v>7</v>
      </c>
      <c r="G25" s="10"/>
      <c r="H25" s="5"/>
    </row>
    <row r="26" spans="1:9" s="6" customFormat="1" ht="18" customHeight="1" thickBot="1">
      <c r="A26" s="168"/>
      <c r="B26" s="168"/>
      <c r="C26" s="75" t="s">
        <v>35</v>
      </c>
      <c r="D26" s="168"/>
      <c r="E26" s="57" t="s">
        <v>35</v>
      </c>
      <c r="F26" s="57" t="s">
        <v>35</v>
      </c>
      <c r="G26" s="10"/>
      <c r="H26" s="5"/>
    </row>
    <row r="27" spans="1:9" s="6" customFormat="1" ht="20.25" customHeight="1">
      <c r="A27" s="101">
        <v>1</v>
      </c>
      <c r="B27" s="102" t="s">
        <v>9</v>
      </c>
      <c r="C27" s="23">
        <v>121000</v>
      </c>
      <c r="D27" s="22">
        <v>1</v>
      </c>
      <c r="E27" s="23">
        <f>SUM(C27*D27)</f>
        <v>121000</v>
      </c>
      <c r="F27" s="23">
        <f>SUM(E27*12)</f>
        <v>1452000</v>
      </c>
      <c r="G27" s="10"/>
      <c r="H27" s="5"/>
    </row>
    <row r="28" spans="1:9" ht="20.25" customHeight="1">
      <c r="A28" s="103">
        <v>2</v>
      </c>
      <c r="B28" s="104" t="s">
        <v>58</v>
      </c>
      <c r="C28" s="28">
        <v>104500</v>
      </c>
      <c r="D28" s="27">
        <v>1</v>
      </c>
      <c r="E28" s="23">
        <f t="shared" ref="E28:E46" si="0">SUM(C28*D28)</f>
        <v>104500</v>
      </c>
      <c r="F28" s="23">
        <f t="shared" ref="F28:F46" si="1">SUM(E28*12)</f>
        <v>1254000</v>
      </c>
      <c r="G28" s="10"/>
      <c r="H28" s="1"/>
    </row>
    <row r="29" spans="1:9" ht="20.25" customHeight="1">
      <c r="A29" s="103">
        <v>3</v>
      </c>
      <c r="B29" s="104" t="s">
        <v>59</v>
      </c>
      <c r="C29" s="28">
        <v>104500</v>
      </c>
      <c r="D29" s="27">
        <v>1</v>
      </c>
      <c r="E29" s="23">
        <f t="shared" si="0"/>
        <v>104500</v>
      </c>
      <c r="F29" s="23">
        <f t="shared" si="1"/>
        <v>1254000</v>
      </c>
      <c r="G29" s="10"/>
      <c r="H29" s="1"/>
    </row>
    <row r="30" spans="1:9" ht="20.25" customHeight="1">
      <c r="A30" s="101">
        <v>4</v>
      </c>
      <c r="B30" s="104" t="s">
        <v>60</v>
      </c>
      <c r="C30" s="28">
        <v>104500</v>
      </c>
      <c r="D30" s="27">
        <v>15</v>
      </c>
      <c r="E30" s="23">
        <f t="shared" si="0"/>
        <v>1567500</v>
      </c>
      <c r="F30" s="23">
        <f t="shared" si="1"/>
        <v>18810000</v>
      </c>
      <c r="G30" s="10"/>
      <c r="H30" s="1"/>
    </row>
    <row r="31" spans="1:9" ht="20.25" customHeight="1">
      <c r="A31" s="103">
        <v>5</v>
      </c>
      <c r="B31" s="104" t="s">
        <v>61</v>
      </c>
      <c r="C31" s="28">
        <v>104500</v>
      </c>
      <c r="D31" s="27">
        <v>1</v>
      </c>
      <c r="E31" s="23">
        <f t="shared" si="0"/>
        <v>104500</v>
      </c>
      <c r="F31" s="23">
        <f t="shared" si="1"/>
        <v>1254000</v>
      </c>
      <c r="G31" s="10"/>
      <c r="H31" s="1"/>
    </row>
    <row r="32" spans="1:9" ht="20.25" customHeight="1">
      <c r="A32" s="103">
        <v>6</v>
      </c>
      <c r="B32" s="104" t="s">
        <v>62</v>
      </c>
      <c r="C32" s="28">
        <v>104500</v>
      </c>
      <c r="D32" s="27">
        <v>1</v>
      </c>
      <c r="E32" s="23">
        <f t="shared" si="0"/>
        <v>104500</v>
      </c>
      <c r="F32" s="23">
        <f t="shared" si="1"/>
        <v>1254000</v>
      </c>
      <c r="G32" s="10"/>
      <c r="H32" s="2"/>
      <c r="I32" s="4"/>
    </row>
    <row r="33" spans="1:9" ht="20.25" customHeight="1">
      <c r="A33" s="101">
        <v>7</v>
      </c>
      <c r="B33" s="104" t="s">
        <v>63</v>
      </c>
      <c r="C33" s="28">
        <v>104500</v>
      </c>
      <c r="D33" s="27">
        <v>1</v>
      </c>
      <c r="E33" s="23">
        <f t="shared" si="0"/>
        <v>104500</v>
      </c>
      <c r="F33" s="23">
        <f t="shared" si="1"/>
        <v>1254000</v>
      </c>
      <c r="G33" s="10"/>
      <c r="H33" s="2"/>
      <c r="I33" s="4"/>
    </row>
    <row r="34" spans="1:9" ht="20.25" customHeight="1">
      <c r="A34" s="103">
        <v>8</v>
      </c>
      <c r="B34" s="104" t="s">
        <v>64</v>
      </c>
      <c r="C34" s="28">
        <v>104500</v>
      </c>
      <c r="D34" s="27">
        <v>0.5</v>
      </c>
      <c r="E34" s="23">
        <f t="shared" si="0"/>
        <v>52250</v>
      </c>
      <c r="F34" s="23">
        <f t="shared" si="1"/>
        <v>627000</v>
      </c>
      <c r="G34" s="10"/>
      <c r="H34" s="3"/>
      <c r="I34" s="4"/>
    </row>
    <row r="35" spans="1:9" ht="20.25" customHeight="1">
      <c r="A35" s="103">
        <v>9</v>
      </c>
      <c r="B35" s="104" t="s">
        <v>65</v>
      </c>
      <c r="C35" s="28">
        <v>104500</v>
      </c>
      <c r="D35" s="27">
        <v>1</v>
      </c>
      <c r="E35" s="23">
        <f t="shared" si="0"/>
        <v>104500</v>
      </c>
      <c r="F35" s="23">
        <f t="shared" si="1"/>
        <v>1254000</v>
      </c>
      <c r="G35" s="10"/>
      <c r="H35" s="3"/>
      <c r="I35" s="4"/>
    </row>
    <row r="36" spans="1:9" ht="33.75" customHeight="1">
      <c r="A36" s="101">
        <v>10</v>
      </c>
      <c r="B36" s="104" t="s">
        <v>66</v>
      </c>
      <c r="C36" s="28">
        <v>104500</v>
      </c>
      <c r="D36" s="27">
        <v>1.5</v>
      </c>
      <c r="E36" s="23">
        <f t="shared" si="0"/>
        <v>156750</v>
      </c>
      <c r="F36" s="23">
        <f t="shared" si="1"/>
        <v>1881000</v>
      </c>
      <c r="G36" s="10"/>
      <c r="H36" s="3"/>
      <c r="I36" s="4"/>
    </row>
    <row r="37" spans="1:9" ht="20.25" customHeight="1">
      <c r="A37" s="103">
        <v>11</v>
      </c>
      <c r="B37" s="104" t="s">
        <v>67</v>
      </c>
      <c r="C37" s="28">
        <v>104500</v>
      </c>
      <c r="D37" s="27">
        <v>1</v>
      </c>
      <c r="E37" s="23">
        <f t="shared" si="0"/>
        <v>104500</v>
      </c>
      <c r="F37" s="23">
        <f t="shared" si="1"/>
        <v>1254000</v>
      </c>
      <c r="G37" s="10"/>
      <c r="H37" s="1"/>
    </row>
    <row r="38" spans="1:9" ht="20.25" customHeight="1">
      <c r="A38" s="103">
        <v>12</v>
      </c>
      <c r="B38" s="104" t="s">
        <v>68</v>
      </c>
      <c r="C38" s="28">
        <v>104500</v>
      </c>
      <c r="D38" s="27">
        <v>1</v>
      </c>
      <c r="E38" s="23">
        <f t="shared" si="0"/>
        <v>104500</v>
      </c>
      <c r="F38" s="23">
        <f t="shared" si="1"/>
        <v>1254000</v>
      </c>
      <c r="G38" s="10"/>
    </row>
    <row r="39" spans="1:9" ht="20.25" customHeight="1">
      <c r="A39" s="101">
        <v>13</v>
      </c>
      <c r="B39" s="104" t="s">
        <v>69</v>
      </c>
      <c r="C39" s="28">
        <v>104500</v>
      </c>
      <c r="D39" s="27">
        <v>0.5</v>
      </c>
      <c r="E39" s="23">
        <f t="shared" si="0"/>
        <v>52250</v>
      </c>
      <c r="F39" s="23">
        <f t="shared" si="1"/>
        <v>627000</v>
      </c>
      <c r="G39" s="10"/>
    </row>
    <row r="40" spans="1:9" ht="20.25" customHeight="1">
      <c r="A40" s="103">
        <v>14</v>
      </c>
      <c r="B40" s="104" t="s">
        <v>15</v>
      </c>
      <c r="C40" s="28">
        <v>104000</v>
      </c>
      <c r="D40" s="27">
        <v>1</v>
      </c>
      <c r="E40" s="23">
        <f t="shared" si="0"/>
        <v>104000</v>
      </c>
      <c r="F40" s="23">
        <f t="shared" si="1"/>
        <v>1248000</v>
      </c>
      <c r="G40" s="10"/>
    </row>
    <row r="41" spans="1:9" ht="20.25" customHeight="1">
      <c r="A41" s="103">
        <v>15</v>
      </c>
      <c r="B41" s="104" t="s">
        <v>70</v>
      </c>
      <c r="C41" s="28">
        <v>104500</v>
      </c>
      <c r="D41" s="27">
        <v>1</v>
      </c>
      <c r="E41" s="23">
        <f t="shared" si="0"/>
        <v>104500</v>
      </c>
      <c r="F41" s="23">
        <f t="shared" si="1"/>
        <v>1254000</v>
      </c>
      <c r="G41" s="10"/>
    </row>
    <row r="42" spans="1:9" ht="20.25" customHeight="1">
      <c r="A42" s="101">
        <v>16</v>
      </c>
      <c r="B42" s="104" t="s">
        <v>71</v>
      </c>
      <c r="C42" s="28">
        <v>104500</v>
      </c>
      <c r="D42" s="27">
        <v>0.5</v>
      </c>
      <c r="E42" s="23">
        <f t="shared" si="0"/>
        <v>52250</v>
      </c>
      <c r="F42" s="23">
        <f t="shared" si="1"/>
        <v>627000</v>
      </c>
      <c r="G42" s="10"/>
    </row>
    <row r="43" spans="1:9" ht="20.25" customHeight="1">
      <c r="A43" s="103">
        <v>17</v>
      </c>
      <c r="B43" s="104" t="s">
        <v>72</v>
      </c>
      <c r="C43" s="28">
        <v>104500</v>
      </c>
      <c r="D43" s="27">
        <v>1.5</v>
      </c>
      <c r="E43" s="23">
        <f t="shared" si="0"/>
        <v>156750</v>
      </c>
      <c r="F43" s="23">
        <f t="shared" si="1"/>
        <v>1881000</v>
      </c>
      <c r="G43" s="10"/>
    </row>
    <row r="44" spans="1:9" ht="39.75" customHeight="1">
      <c r="A44" s="103">
        <v>18</v>
      </c>
      <c r="B44" s="104" t="s">
        <v>73</v>
      </c>
      <c r="C44" s="28">
        <v>104500</v>
      </c>
      <c r="D44" s="27">
        <v>1</v>
      </c>
      <c r="E44" s="23">
        <f t="shared" si="0"/>
        <v>104500</v>
      </c>
      <c r="F44" s="23">
        <f t="shared" si="1"/>
        <v>1254000</v>
      </c>
      <c r="G44" s="42"/>
    </row>
    <row r="45" spans="1:9" ht="20.25" customHeight="1">
      <c r="A45" s="101">
        <v>19</v>
      </c>
      <c r="B45" s="104" t="s">
        <v>74</v>
      </c>
      <c r="C45" s="28">
        <v>104000</v>
      </c>
      <c r="D45" s="27">
        <v>1</v>
      </c>
      <c r="E45" s="23">
        <f t="shared" si="0"/>
        <v>104000</v>
      </c>
      <c r="F45" s="23">
        <f t="shared" si="1"/>
        <v>1248000</v>
      </c>
      <c r="G45" s="54"/>
    </row>
    <row r="46" spans="1:9" ht="20.25" customHeight="1" thickBot="1">
      <c r="A46" s="103">
        <v>20</v>
      </c>
      <c r="B46" s="104" t="s">
        <v>75</v>
      </c>
      <c r="C46" s="28">
        <v>104000</v>
      </c>
      <c r="D46" s="27">
        <v>1.5</v>
      </c>
      <c r="E46" s="23">
        <f t="shared" si="0"/>
        <v>156000</v>
      </c>
      <c r="F46" s="23">
        <f t="shared" si="1"/>
        <v>1872000</v>
      </c>
      <c r="G46" s="54"/>
    </row>
    <row r="47" spans="1:9" ht="18" thickBot="1">
      <c r="A47" s="105"/>
      <c r="B47" s="106" t="s">
        <v>18</v>
      </c>
      <c r="C47" s="106"/>
      <c r="D47" s="107">
        <f>SUM(D27:D46)</f>
        <v>34</v>
      </c>
      <c r="E47" s="108">
        <f>SUM(E27:E46)</f>
        <v>3567750</v>
      </c>
      <c r="F47" s="109">
        <f>SUM(F27:F46)</f>
        <v>42813000</v>
      </c>
      <c r="G47" s="10"/>
    </row>
    <row r="48" spans="1:9" ht="17.25">
      <c r="A48" s="54"/>
      <c r="B48" s="110"/>
      <c r="C48" s="110"/>
      <c r="D48" s="111"/>
      <c r="E48" s="112"/>
      <c r="F48" s="95"/>
      <c r="G48" s="10"/>
    </row>
    <row r="49" spans="1:7" ht="17.25">
      <c r="A49" s="10"/>
      <c r="B49" s="10"/>
      <c r="C49" s="10"/>
      <c r="D49" s="10"/>
      <c r="E49" s="54"/>
      <c r="F49" s="10"/>
      <c r="G49" s="10"/>
    </row>
    <row r="50" spans="1:7" ht="42" customHeight="1">
      <c r="A50" s="10"/>
      <c r="B50" s="178"/>
      <c r="C50" s="178"/>
      <c r="D50" s="178"/>
      <c r="E50" s="178"/>
      <c r="F50" s="178"/>
      <c r="G50" s="41"/>
    </row>
    <row r="51" spans="1:7" ht="17.25">
      <c r="A51" s="10"/>
      <c r="B51" s="7"/>
      <c r="C51" s="7"/>
      <c r="D51" s="11"/>
      <c r="E51" s="10"/>
      <c r="F51" s="10"/>
      <c r="G51" s="10"/>
    </row>
    <row r="52" spans="1:7" ht="17.25">
      <c r="A52" s="10"/>
      <c r="B52" s="7"/>
      <c r="C52" s="7"/>
      <c r="D52" s="11"/>
      <c r="E52" s="10"/>
      <c r="F52" s="10"/>
      <c r="G52" s="10"/>
    </row>
    <row r="53" spans="1:7" ht="17.25">
      <c r="A53" s="10"/>
      <c r="B53" s="11"/>
      <c r="C53" s="11"/>
      <c r="D53" s="7"/>
      <c r="E53" s="10"/>
      <c r="F53" s="191"/>
      <c r="G53" s="191"/>
    </row>
    <row r="54" spans="1:7" ht="17.25">
      <c r="A54" s="10"/>
      <c r="B54" s="11"/>
      <c r="C54" s="11"/>
      <c r="D54" s="7"/>
      <c r="E54" s="10"/>
      <c r="F54" s="10"/>
      <c r="G54" s="10"/>
    </row>
    <row r="55" spans="1:7" ht="17.25">
      <c r="A55" s="10"/>
      <c r="B55" s="7"/>
      <c r="C55" s="7"/>
      <c r="D55" s="11"/>
      <c r="E55" s="10"/>
      <c r="F55" s="10"/>
      <c r="G55" s="10"/>
    </row>
    <row r="56" spans="1:7" ht="17.25">
      <c r="A56" s="10"/>
      <c r="B56" s="150"/>
      <c r="C56" s="150"/>
      <c r="D56" s="150"/>
      <c r="E56" s="10"/>
      <c r="F56" s="41"/>
      <c r="G56" s="41"/>
    </row>
    <row r="57" spans="1:7" ht="17.25">
      <c r="A57" s="10"/>
      <c r="B57" s="150"/>
      <c r="C57" s="150"/>
      <c r="D57" s="150"/>
      <c r="E57" s="11"/>
      <c r="F57" s="10"/>
      <c r="G57" s="10"/>
    </row>
    <row r="58" spans="1:7" ht="17.25">
      <c r="A58" s="10"/>
      <c r="B58" s="150"/>
      <c r="C58" s="150"/>
      <c r="D58" s="150"/>
      <c r="E58" s="11"/>
      <c r="F58" s="11"/>
      <c r="G58" s="10"/>
    </row>
    <row r="59" spans="1:7" ht="13.5">
      <c r="A59" s="7"/>
      <c r="B59" s="7"/>
      <c r="C59" s="7"/>
      <c r="D59" s="7"/>
      <c r="E59" s="7"/>
      <c r="F59" s="7"/>
    </row>
    <row r="60" spans="1:7" ht="13.5">
      <c r="A60" s="7"/>
      <c r="B60" s="7"/>
      <c r="C60" s="7"/>
      <c r="D60" s="7"/>
      <c r="E60" s="7"/>
      <c r="F60" s="7"/>
    </row>
  </sheetData>
  <mergeCells count="10">
    <mergeCell ref="A25:A26"/>
    <mergeCell ref="B25:B26"/>
    <mergeCell ref="D25:D26"/>
    <mergeCell ref="D2:F7"/>
    <mergeCell ref="B17:E17"/>
    <mergeCell ref="F53:G53"/>
    <mergeCell ref="D9:F13"/>
    <mergeCell ref="B50:F50"/>
    <mergeCell ref="B19:E19"/>
    <mergeCell ref="B22:E22"/>
  </mergeCells>
  <printOptions horizontalCentered="1"/>
  <pageMargins left="0" right="0" top="0.19685039370078741" bottom="0" header="0.51181102362204722" footer="0.51181102362204722"/>
  <pageSetup paperSize="9" scale="7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10</vt:i4>
      </vt:variant>
    </vt:vector>
  </HeadingPairs>
  <TitlesOfParts>
    <vt:vector size="30" baseType="lpstr">
      <vt:lpstr>Արվեստ</vt:lpstr>
      <vt:lpstr>թիվ 3 երաժշտ</vt:lpstr>
      <vt:lpstr>4 երաժշտակ</vt:lpstr>
      <vt:lpstr>5 երաժշտակ </vt:lpstr>
      <vt:lpstr>6 երաժշտակ </vt:lpstr>
      <vt:lpstr>7 երաժշտակ </vt:lpstr>
      <vt:lpstr>նկարչական</vt:lpstr>
      <vt:lpstr>պարարվեստ</vt:lpstr>
      <vt:lpstr>տիկնիկային</vt:lpstr>
      <vt:lpstr>մանկապատան</vt:lpstr>
      <vt:lpstr>Անի փողային</vt:lpstr>
      <vt:lpstr>երիտասարդական</vt:lpstr>
      <vt:lpstr>գրադարան</vt:lpstr>
      <vt:lpstr>ավետիք</vt:lpstr>
      <vt:lpstr>Մհեր</vt:lpstr>
      <vt:lpstr>Շիրազ</vt:lpstr>
      <vt:lpstr>Ասլամազյան</vt:lpstr>
      <vt:lpstr>Կումայրի</vt:lpstr>
      <vt:lpstr>Զբոսայգի</vt:lpstr>
      <vt:lpstr>Лист1</vt:lpstr>
      <vt:lpstr>'4 երաժշտակ'!Область_печати</vt:lpstr>
      <vt:lpstr>'5 երաժշտակ '!Область_печати</vt:lpstr>
      <vt:lpstr>'6 երաժշտակ '!Область_печати</vt:lpstr>
      <vt:lpstr>'7 երաժշտակ '!Область_печати</vt:lpstr>
      <vt:lpstr>Արվեստ!Область_печати</vt:lpstr>
      <vt:lpstr>'թիվ 3 երաժշտ'!Область_печати</vt:lpstr>
      <vt:lpstr>մանկապատան!Область_печати</vt:lpstr>
      <vt:lpstr>նկարչական!Область_печати</vt:lpstr>
      <vt:lpstr>պարարվեստ!Область_печати</vt:lpstr>
      <vt:lpstr>տիկնիկային!Область_печати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2023-02-03T07:38:40Z</cp:lastPrinted>
  <dcterms:created xsi:type="dcterms:W3CDTF">2012-01-25T10:44:22Z</dcterms:created>
  <dcterms:modified xsi:type="dcterms:W3CDTF">2023-06-21T07:35:14Z</dcterms:modified>
</cp:coreProperties>
</file>